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aksic\Desktop\IZVRŠENJE FINANCIJSKOGA PLANA 2025\"/>
    </mc:Choice>
  </mc:AlternateContent>
  <xr:revisionPtr revIDLastSave="0" documentId="13_ncr:1_{5E751CE0-4E7C-417B-BB57-88037B142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08006'!$A$4:$F$3416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2" i="12" l="1"/>
  <c r="F209" i="12"/>
  <c r="F312" i="12"/>
  <c r="F313" i="12"/>
  <c r="F317" i="12"/>
  <c r="F22" i="12"/>
  <c r="F23" i="12"/>
  <c r="F24" i="12"/>
  <c r="F25" i="12"/>
  <c r="F26" i="12"/>
  <c r="F32" i="12"/>
  <c r="F59" i="12"/>
  <c r="F72" i="12"/>
  <c r="F73" i="12"/>
  <c r="F74" i="12"/>
  <c r="F83" i="12"/>
  <c r="F111" i="12"/>
  <c r="F121" i="12"/>
  <c r="F130" i="12"/>
  <c r="F145" i="12"/>
  <c r="F146" i="12"/>
  <c r="F154" i="12"/>
  <c r="F182" i="12"/>
  <c r="F187" i="12"/>
  <c r="F208" i="12"/>
  <c r="F216" i="12"/>
  <c r="F254" i="12"/>
  <c r="F259" i="12"/>
  <c r="F262" i="12"/>
  <c r="F273" i="12"/>
  <c r="F278" i="12"/>
  <c r="F303" i="12"/>
  <c r="C42" i="4" l="1"/>
  <c r="C37" i="4"/>
  <c r="C34" i="4"/>
  <c r="C32" i="4"/>
  <c r="C29" i="4"/>
  <c r="C19" i="4"/>
  <c r="C17" i="4" s="1"/>
  <c r="C14" i="4"/>
  <c r="C13" i="4"/>
  <c r="C15" i="4"/>
  <c r="C23" i="4"/>
  <c r="C25" i="4"/>
  <c r="C31" i="4"/>
  <c r="C33" i="4"/>
  <c r="C35" i="4"/>
  <c r="C41" i="4"/>
  <c r="C43" i="4"/>
  <c r="C13" i="6"/>
  <c r="C161" i="6"/>
  <c r="C154" i="6" s="1"/>
  <c r="C159" i="6"/>
  <c r="C157" i="6"/>
  <c r="C155" i="6"/>
  <c r="C152" i="6"/>
  <c r="C151" i="6" s="1"/>
  <c r="C149" i="6"/>
  <c r="C148" i="6"/>
  <c r="C144" i="6"/>
  <c r="C141" i="6"/>
  <c r="C137" i="6"/>
  <c r="C134" i="6"/>
  <c r="C129" i="6"/>
  <c r="C128" i="6"/>
  <c r="C127" i="6"/>
  <c r="C126" i="6"/>
  <c r="C122" i="6"/>
  <c r="C121" i="6" s="1"/>
  <c r="C117" i="6"/>
  <c r="C115" i="6"/>
  <c r="C114" i="6"/>
  <c r="C107" i="6"/>
  <c r="C103" i="6"/>
  <c r="C98" i="6" s="1"/>
  <c r="C99" i="6"/>
  <c r="C95" i="6"/>
  <c r="C94" i="6"/>
  <c r="C91" i="6"/>
  <c r="C90" i="6" s="1"/>
  <c r="C85" i="6"/>
  <c r="C83" i="6"/>
  <c r="C80" i="6"/>
  <c r="C78" i="6"/>
  <c r="C76" i="6"/>
  <c r="C74" i="6"/>
  <c r="C73" i="6" s="1"/>
  <c r="C71" i="6"/>
  <c r="C68" i="6"/>
  <c r="C66" i="6"/>
  <c r="C65" i="6"/>
  <c r="C62" i="6"/>
  <c r="C61" i="6"/>
  <c r="C60" i="6"/>
  <c r="C57" i="6"/>
  <c r="C56" i="6"/>
  <c r="C55" i="6"/>
  <c r="C53" i="6"/>
  <c r="C48" i="6" s="1"/>
  <c r="C52" i="6"/>
  <c r="C51" i="6"/>
  <c r="C46" i="6"/>
  <c r="C45" i="6"/>
  <c r="C44" i="6"/>
  <c r="C43" i="6"/>
  <c r="C42" i="6"/>
  <c r="C41" i="6"/>
  <c r="C40" i="6"/>
  <c r="C39" i="6"/>
  <c r="C38" i="6"/>
  <c r="C36" i="6" s="1"/>
  <c r="C37" i="6"/>
  <c r="C34" i="6"/>
  <c r="C33" i="6"/>
  <c r="C32" i="6"/>
  <c r="C30" i="6"/>
  <c r="C29" i="6"/>
  <c r="C26" i="6"/>
  <c r="C25" i="6"/>
  <c r="C24" i="6"/>
  <c r="C19" i="6"/>
  <c r="C17" i="6"/>
  <c r="C23" i="6" l="1"/>
  <c r="C113" i="6"/>
  <c r="I24" i="1" l="1"/>
  <c r="F59" i="2" l="1"/>
  <c r="C59" i="2"/>
  <c r="F6" i="12" l="1"/>
  <c r="F10" i="12"/>
  <c r="F9" i="12"/>
  <c r="F8" i="12"/>
  <c r="F7" i="12"/>
  <c r="F16" i="12"/>
  <c r="F11" i="12" l="1"/>
  <c r="C35" i="7" l="1"/>
  <c r="K25" i="1" l="1"/>
  <c r="J25" i="1"/>
  <c r="K24" i="1"/>
  <c r="J24" i="1"/>
  <c r="E10" i="8" l="1"/>
  <c r="D10" i="8"/>
  <c r="F11" i="8"/>
  <c r="F10" i="8" s="1"/>
  <c r="E11" i="8"/>
  <c r="H11" i="8" s="1"/>
  <c r="D11" i="8"/>
  <c r="C11" i="8"/>
  <c r="G11" i="8" s="1"/>
  <c r="F14" i="8"/>
  <c r="E14" i="8"/>
  <c r="E13" i="8" s="1"/>
  <c r="D14" i="8"/>
  <c r="C14" i="8"/>
  <c r="F16" i="8"/>
  <c r="G16" i="8" s="1"/>
  <c r="E16" i="8"/>
  <c r="D16" i="8"/>
  <c r="D13" i="8" s="1"/>
  <c r="C16" i="8"/>
  <c r="C13" i="8" s="1"/>
  <c r="F18" i="8"/>
  <c r="H18" i="8" s="1"/>
  <c r="E18" i="8"/>
  <c r="D18" i="8"/>
  <c r="C18" i="8"/>
  <c r="H19" i="8"/>
  <c r="G19" i="8"/>
  <c r="H17" i="8"/>
  <c r="G17" i="8"/>
  <c r="H16" i="8"/>
  <c r="H15" i="8"/>
  <c r="G15" i="8"/>
  <c r="H12" i="8"/>
  <c r="G12" i="8"/>
  <c r="E17" i="7"/>
  <c r="H22" i="1" s="1"/>
  <c r="D17" i="7"/>
  <c r="G22" i="1" s="1"/>
  <c r="F19" i="7"/>
  <c r="F18" i="7" s="1"/>
  <c r="C19" i="7"/>
  <c r="G19" i="7" s="1"/>
  <c r="F24" i="7"/>
  <c r="C24" i="7"/>
  <c r="F22" i="7"/>
  <c r="G22" i="7" s="1"/>
  <c r="H22" i="7"/>
  <c r="C22" i="7"/>
  <c r="H26" i="7"/>
  <c r="G26" i="7"/>
  <c r="H25" i="7"/>
  <c r="G25" i="7"/>
  <c r="H24" i="7"/>
  <c r="H23" i="7"/>
  <c r="G23" i="7"/>
  <c r="H21" i="7"/>
  <c r="G21" i="7"/>
  <c r="H20" i="7"/>
  <c r="G20" i="7"/>
  <c r="H19" i="7"/>
  <c r="G18" i="8" l="1"/>
  <c r="F13" i="8"/>
  <c r="H13" i="8" s="1"/>
  <c r="G14" i="8"/>
  <c r="H14" i="8"/>
  <c r="C18" i="7"/>
  <c r="C10" i="8"/>
  <c r="G10" i="8" s="1"/>
  <c r="H10" i="8"/>
  <c r="G24" i="7"/>
  <c r="G13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F27" i="7" s="1"/>
  <c r="H27" i="7" s="1"/>
  <c r="C28" i="7"/>
  <c r="F30" i="7"/>
  <c r="C30" i="7"/>
  <c r="G30" i="7" s="1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F35" i="7"/>
  <c r="G35" i="7" s="1"/>
  <c r="F13" i="10"/>
  <c r="F10" i="10" s="1"/>
  <c r="E13" i="10"/>
  <c r="D13" i="10"/>
  <c r="D10" i="10" s="1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G13" i="4"/>
  <c r="F15" i="4"/>
  <c r="E15" i="4"/>
  <c r="D15" i="4"/>
  <c r="F17" i="4"/>
  <c r="H17" i="4" s="1"/>
  <c r="E17" i="4"/>
  <c r="D17" i="4"/>
  <c r="F23" i="4"/>
  <c r="E23" i="4"/>
  <c r="D23" i="4"/>
  <c r="G23" i="4"/>
  <c r="F25" i="4"/>
  <c r="E25" i="4"/>
  <c r="D25" i="4"/>
  <c r="F28" i="4"/>
  <c r="E28" i="4"/>
  <c r="D28" i="4"/>
  <c r="C28" i="4"/>
  <c r="C27" i="4" s="1"/>
  <c r="F31" i="4"/>
  <c r="E31" i="4"/>
  <c r="D31" i="4"/>
  <c r="G31" i="4"/>
  <c r="F33" i="4"/>
  <c r="H33" i="4" s="1"/>
  <c r="E33" i="4"/>
  <c r="D33" i="4"/>
  <c r="G33" i="4"/>
  <c r="F35" i="4"/>
  <c r="E35" i="4"/>
  <c r="D35" i="4"/>
  <c r="F41" i="4"/>
  <c r="E41" i="4"/>
  <c r="D41" i="4"/>
  <c r="G41" i="4"/>
  <c r="F43" i="4"/>
  <c r="E43" i="4"/>
  <c r="D43" i="4"/>
  <c r="G43" i="4"/>
  <c r="D45" i="4"/>
  <c r="E45" i="4"/>
  <c r="F45" i="4"/>
  <c r="H45" i="4" s="1"/>
  <c r="C45" i="4"/>
  <c r="H12" i="4"/>
  <c r="H13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D27" i="4" l="1"/>
  <c r="H13" i="10"/>
  <c r="G13" i="10"/>
  <c r="F32" i="7"/>
  <c r="F17" i="7" s="1"/>
  <c r="I22" i="1" s="1"/>
  <c r="K22" i="1" s="1"/>
  <c r="C10" i="10"/>
  <c r="G10" i="10" s="1"/>
  <c r="H25" i="4"/>
  <c r="E10" i="10"/>
  <c r="H10" i="10" s="1"/>
  <c r="G28" i="7"/>
  <c r="H28" i="7"/>
  <c r="C27" i="7"/>
  <c r="G27" i="7" s="1"/>
  <c r="H41" i="4"/>
  <c r="J21" i="1"/>
  <c r="E27" i="4"/>
  <c r="F27" i="4"/>
  <c r="H27" i="4" s="1"/>
  <c r="G10" i="7"/>
  <c r="G35" i="4"/>
  <c r="G28" i="4"/>
  <c r="G17" i="4"/>
  <c r="G11" i="4"/>
  <c r="K21" i="1"/>
  <c r="G33" i="7"/>
  <c r="H17" i="7"/>
  <c r="H32" i="7"/>
  <c r="G32" i="7"/>
  <c r="C17" i="7"/>
  <c r="H35" i="7"/>
  <c r="D10" i="4"/>
  <c r="G45" i="4"/>
  <c r="H43" i="4"/>
  <c r="H35" i="4"/>
  <c r="H31" i="4"/>
  <c r="H23" i="4"/>
  <c r="H15" i="4"/>
  <c r="H11" i="4"/>
  <c r="F10" i="4"/>
  <c r="C10" i="4"/>
  <c r="E10" i="4"/>
  <c r="G15" i="4"/>
  <c r="G25" i="4"/>
  <c r="H28" i="4"/>
  <c r="E10" i="6"/>
  <c r="H13" i="1" s="1"/>
  <c r="D10" i="6"/>
  <c r="C12" i="6"/>
  <c r="F12" i="6"/>
  <c r="F17" i="6"/>
  <c r="F19" i="6"/>
  <c r="F24" i="6"/>
  <c r="F29" i="6"/>
  <c r="F36" i="6"/>
  <c r="F46" i="6"/>
  <c r="F48" i="6"/>
  <c r="F57" i="6"/>
  <c r="F60" i="6"/>
  <c r="F66" i="6"/>
  <c r="F68" i="6"/>
  <c r="F71" i="6"/>
  <c r="F74" i="6"/>
  <c r="F76" i="6"/>
  <c r="F78" i="6"/>
  <c r="F80" i="6"/>
  <c r="F83" i="6"/>
  <c r="F85" i="6"/>
  <c r="F91" i="6"/>
  <c r="F94" i="6"/>
  <c r="F99" i="6"/>
  <c r="F103" i="6"/>
  <c r="F107" i="6"/>
  <c r="E113" i="6"/>
  <c r="H14" i="1" s="1"/>
  <c r="D113" i="6"/>
  <c r="G14" i="1" s="1"/>
  <c r="F115" i="6"/>
  <c r="F117" i="6"/>
  <c r="F122" i="6"/>
  <c r="F126" i="6"/>
  <c r="F134" i="6"/>
  <c r="F137" i="6"/>
  <c r="F141" i="6"/>
  <c r="F144" i="6"/>
  <c r="F149" i="6"/>
  <c r="F148" i="6" s="1"/>
  <c r="F152" i="6"/>
  <c r="F151" i="6" s="1"/>
  <c r="H151" i="6" s="1"/>
  <c r="F155" i="6"/>
  <c r="F157" i="6"/>
  <c r="F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G34" i="2" s="1"/>
  <c r="F42" i="2"/>
  <c r="C42" i="2"/>
  <c r="F46" i="2"/>
  <c r="C46" i="2"/>
  <c r="F48" i="2"/>
  <c r="C48" i="2"/>
  <c r="F52" i="2"/>
  <c r="C52" i="2"/>
  <c r="F55" i="2"/>
  <c r="C55" i="2"/>
  <c r="G64" i="2"/>
  <c r="F63" i="2"/>
  <c r="G63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C45" i="2" l="1"/>
  <c r="G10" i="4"/>
  <c r="F51" i="2"/>
  <c r="H51" i="2" s="1"/>
  <c r="F45" i="2"/>
  <c r="G45" i="2" s="1"/>
  <c r="F12" i="2"/>
  <c r="H45" i="2"/>
  <c r="H12" i="2"/>
  <c r="F58" i="2"/>
  <c r="C51" i="2"/>
  <c r="G51" i="2" s="1"/>
  <c r="G83" i="6"/>
  <c r="C65" i="2"/>
  <c r="G78" i="6"/>
  <c r="G27" i="4"/>
  <c r="F65" i="2"/>
  <c r="H65" i="2" s="1"/>
  <c r="H10" i="4"/>
  <c r="C12" i="2"/>
  <c r="F22" i="1"/>
  <c r="J22" i="1" s="1"/>
  <c r="G17" i="7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G29" i="6"/>
  <c r="G161" i="6"/>
  <c r="F121" i="6"/>
  <c r="H121" i="6" s="1"/>
  <c r="G24" i="6"/>
  <c r="G17" i="6"/>
  <c r="G149" i="6"/>
  <c r="G157" i="6"/>
  <c r="G117" i="6"/>
  <c r="F98" i="6"/>
  <c r="H98" i="6" s="1"/>
  <c r="G85" i="6"/>
  <c r="G80" i="6"/>
  <c r="G76" i="6"/>
  <c r="F56" i="6"/>
  <c r="H56" i="6" s="1"/>
  <c r="G19" i="6"/>
  <c r="G60" i="6"/>
  <c r="G148" i="6"/>
  <c r="H148" i="6"/>
  <c r="F73" i="6"/>
  <c r="F65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12" i="2"/>
  <c r="C71" i="2"/>
  <c r="H71" i="2"/>
  <c r="G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11" i="6" l="1"/>
  <c r="G65" i="2"/>
  <c r="H58" i="2"/>
  <c r="G58" i="2"/>
  <c r="F11" i="2"/>
  <c r="C11" i="2"/>
  <c r="C10" i="6"/>
  <c r="F13" i="1" s="1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/>
  <c r="F70" i="2"/>
  <c r="I11" i="1" s="1"/>
  <c r="G87" i="2"/>
  <c r="C76" i="2"/>
  <c r="C70" i="2" s="1"/>
  <c r="F11" i="1" s="1"/>
  <c r="G23" i="1"/>
  <c r="G26" i="1" s="1"/>
  <c r="H12" i="1"/>
  <c r="G11" i="2" l="1"/>
  <c r="F10" i="1"/>
  <c r="G76" i="2"/>
  <c r="C10" i="2"/>
  <c r="J11" i="1"/>
  <c r="K11" i="1"/>
  <c r="I10" i="1"/>
  <c r="K10" i="1" s="1"/>
  <c r="H11" i="2"/>
  <c r="F10" i="2"/>
  <c r="H10" i="2" s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 l="1"/>
  <c r="K12" i="1" s="1"/>
  <c r="G10" i="2"/>
  <c r="J10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<sst xmlns="http://schemas.openxmlformats.org/spreadsheetml/2006/main" count="1388" uniqueCount="583">
  <si>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</si>
  <si>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</si>
  <si>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</si>
  <si>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</si>
  <si>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</si>
  <si>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</si>
  <si>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</si>
  <si>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</si>
  <si>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</si>
  <si>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</si>
  <si>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</si>
  <si>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</si>
  <si>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</si>
  <si>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</si>
  <si>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</si>
  <si>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</si>
  <si>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</si>
  <si>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</si>
  <si>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</si>
  <si>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</si>
  <si>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</si>
  <si>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</si>
  <si>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</si>
  <si>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</si>
  <si>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</si>
  <si>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</si>
  <si>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</si>
  <si>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</si>
  <si>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</si>
  <si>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</si>
  <si>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</si>
  <si>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</si>
  <si>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</si>
  <si>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</si>
  <si>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</si>
  <si>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</si>
  <si>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</si>
  <si>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</si>
  <si>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</si>
  <si>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</si>
  <si>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</si>
  <si>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</si>
  <si>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</si>
  <si>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</si>
  <si>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</si>
  <si>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</si>
  <si>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</si>
  <si>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</si>
  <si>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</si>
  <si>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</si>
  <si>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</si>
  <si>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</si>
  <si>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</si>
  <si>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</si>
  <si>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</si>
  <si>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</si>
  <si>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</si>
  <si>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</si>
  <si>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</si>
  <si>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</si>
  <si>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</si>
  <si>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</si>
  <si>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</si>
  <si>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</si>
  <si>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</si>
  <si>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</si>
  <si>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</si>
  <si>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</si>
  <si>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</si>
  <si>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</si>
  <si>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</si>
  <si>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</si>
  <si>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</si>
  <si>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</si>
  <si>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</si>
  <si>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</si>
  <si>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</si>
  <si>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</si>
  <si>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</si>
  <si>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</si>
  <si>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</si>
  <si>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</si>
  <si>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</si>
  <si>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</si>
  <si>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</si>
  <si>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</si>
  <si>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</si>
  <si>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</si>
  <si>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</si>
  <si>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</si>
  <si>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</si>
  <si>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</si>
  <si>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</si>
  <si>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</si>
  <si>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</si>
  <si>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</si>
  <si>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</si>
  <si>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</si>
  <si>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</si>
  <si>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</si>
  <si>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</si>
  <si>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</si>
  <si>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</si>
  <si>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</si>
  <si>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</si>
  <si>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</si>
  <si>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</si>
  <si>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</si>
  <si>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</si>
  <si>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</si>
  <si>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</si>
  <si>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</si>
  <si>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</si>
  <si>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</si>
  <si>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</si>
  <si>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</si>
  <si>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</si>
  <si>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</si>
  <si>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</si>
  <si>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</si>
  <si>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</si>
  <si>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</si>
  <si>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</si>
  <si>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</si>
  <si>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</si>
  <si>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</si>
  <si>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</si>
  <si>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</si>
  <si>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</si>
  <si>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</si>
  <si>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</si>
  <si>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</si>
  <si>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</si>
  <si>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</si>
  <si>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</si>
  <si>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</si>
  <si>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</si>
  <si>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</si>
  <si>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</si>
  <si>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</si>
  <si>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</si>
  <si>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</si>
  <si>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</si>
  <si>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</si>
  <si>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</si>
  <si>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</si>
  <si>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</si>
  <si>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</si>
  <si>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</si>
  <si>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</si>
  <si>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</si>
  <si>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</si>
  <si>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</si>
  <si>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</si>
  <si>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</si>
  <si>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</si>
  <si>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</si>
  <si>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</si>
  <si>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</si>
  <si>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</si>
  <si>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</si>
  <si>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</si>
  <si>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</si>
  <si>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</si>
  <si>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</si>
  <si>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</si>
  <si>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</si>
  <si>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</si>
  <si>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</si>
  <si>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</si>
  <si>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</si>
  <si>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</si>
  <si>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</si>
  <si>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</si>
  <si>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</si>
  <si>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</si>
  <si>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</si>
  <si>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</si>
  <si>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</si>
  <si>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</si>
  <si>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</si>
  <si>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</si>
  <si>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</si>
  <si>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</si>
  <si>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</si>
  <si>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</si>
  <si>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</si>
  <si>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</si>
  <si>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</si>
  <si>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</si>
  <si>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</si>
  <si>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</si>
  <si>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</si>
  <si>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</si>
  <si>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</si>
  <si>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</si>
  <si>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</si>
  <si>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</si>
  <si>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</si>
  <si>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</si>
  <si>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</si>
  <si>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</si>
  <si>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</si>
  <si>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</si>
  <si>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</si>
  <si>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</si>
  <si>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</si>
  <si>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</si>
  <si>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</si>
  <si>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</si>
  <si>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</si>
  <si>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</si>
  <si>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</si>
  <si>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</si>
  <si>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</si>
  <si>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</si>
  <si>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</si>
  <si>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</si>
  <si>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</si>
  <si>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</si>
  <si>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</si>
  <si>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</si>
  <si>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</si>
  <si>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</si>
  <si>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</si>
  <si>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</si>
  <si>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</si>
  <si>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</si>
  <si>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</si>
  <si>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</si>
  <si>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</si>
  <si>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</si>
  <si>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</si>
  <si>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</si>
  <si>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</si>
  <si>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</si>
  <si>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</si>
  <si>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</si>
  <si>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</si>
  <si>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</si>
  <si>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</si>
  <si>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</si>
  <si>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</si>
  <si>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</si>
  <si>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</si>
  <si>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</si>
  <si>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</si>
  <si>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</si>
  <si>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</si>
  <si>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</si>
  <si>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</si>
  <si>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</si>
  <si>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</si>
  <si>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</si>
  <si>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</si>
  <si>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</si>
  <si>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</si>
  <si>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</si>
  <si>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</si>
  <si>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</si>
  <si>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</si>
  <si>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</si>
  <si>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</si>
  <si>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</si>
  <si>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</si>
  <si>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</si>
  <si>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</si>
  <si>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</si>
  <si>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</si>
  <si>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</si>
  <si>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</si>
  <si>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</si>
  <si>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</si>
  <si>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</si>
  <si>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</si>
  <si>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</si>
  <si>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</si>
  <si>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</si>
  <si>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</si>
  <si>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</si>
  <si>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</si>
  <si>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</si>
  <si>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</si>
  <si>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</si>
  <si>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</si>
  <si>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</si>
  <si>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</si>
  <si>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</si>
  <si>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</si>
  <si>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</si>
  <si>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</si>
  <si>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</si>
  <si>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</si>
  <si>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</si>
  <si>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</si>
  <si>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</si>
  <si>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</si>
  <si>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</si>
  <si>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</si>
  <si>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</si>
  <si>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</si>
  <si>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</si>
  <si>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</si>
  <si>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</si>
  <si>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</si>
  <si>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</si>
  <si>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</si>
  <si>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</si>
  <si>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</si>
  <si>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</si>
  <si>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</si>
  <si>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</si>
  <si>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</si>
  <si>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</si>
  <si>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</si>
  <si>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</si>
  <si>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</si>
  <si>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</si>
  <si>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</si>
  <si>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</si>
  <si>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</si>
  <si>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</si>
  <si>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</si>
  <si>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</si>
  <si>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</si>
  <si>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</si>
  <si>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</si>
  <si>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</si>
  <si>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</si>
  <si>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</si>
  <si>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</si>
  <si>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</si>
  <si>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</si>
  <si>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</si>
  <si>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</si>
  <si>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</si>
  <si>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</si>
  <si>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</si>
  <si>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</si>
  <si>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</si>
  <si>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</si>
  <si>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</si>
  <si>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</si>
  <si>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</si>
  <si>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</si>
  <si>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</si>
  <si>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</si>
  <si>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</si>
  <si>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</si>
  <si>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</si>
  <si>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</si>
  <si>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</si>
  <si>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</si>
  <si>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</si>
  <si>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</si>
  <si>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</si>
  <si>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</si>
  <si>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</si>
  <si>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</si>
  <si>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</si>
  <si>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</si>
  <si>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</si>
  <si>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</si>
  <si>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</si>
  <si>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</si>
  <si>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</si>
  <si>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</si>
  <si>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</si>
  <si>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</si>
  <si>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</si>
  <si>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</si>
  <si>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</si>
  <si>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</si>
  <si>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</si>
  <si>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</si>
  <si>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</si>
  <si>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</si>
  <si>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</si>
  <si>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</si>
  <si>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</si>
  <si>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</si>
  <si>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</si>
  <si>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</si>
  <si>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</si>
  <si>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</si>
  <si>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</si>
  <si>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</si>
  <si>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</si>
  <si>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</si>
  <si>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</si>
  <si>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</si>
  <si>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</si>
  <si>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</si>
  <si>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</si>
  <si>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</si>
  <si>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</si>
  <si>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</si>
  <si>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</si>
  <si>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</si>
  <si>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</si>
  <si>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</si>
  <si>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</si>
  <si>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</si>
  <si>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</si>
  <si>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</si>
  <si>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</si>
  <si>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</si>
  <si>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</si>
  <si>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</si>
  <si>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</si>
  <si>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</si>
  <si>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</si>
  <si>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</si>
  <si>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</si>
  <si>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</si>
  <si>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</si>
  <si>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</si>
  <si>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</si>
  <si>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</si>
  <si>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</si>
  <si>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</si>
  <si>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</si>
  <si>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</si>
  <si>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</si>
  <si>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</si>
  <si>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</si>
  <si>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</si>
  <si>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</si>
  <si>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</si>
  <si>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</si>
  <si>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</si>
  <si>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</si>
  <si>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</si>
  <si>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</si>
  <si>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</si>
  <si>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</si>
  <si>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</si>
  <si>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</si>
  <si>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</si>
  <si>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</si>
  <si>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</si>
  <si>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</si>
  <si>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</si>
  <si>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</si>
  <si>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</si>
  <si>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</si>
  <si>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</si>
  <si>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</si>
  <si>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</si>
  <si>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</si>
  <si>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</si>
  <si>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</si>
  <si>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</si>
  <si>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</si>
  <si>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</si>
  <si>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</si>
  <si>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</si>
  <si>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</si>
  <si>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</si>
  <si>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</si>
  <si>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</si>
  <si>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</si>
  <si>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</si>
  <si>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</si>
  <si>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</si>
  <si>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</si>
  <si>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</si>
  <si>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</si>
  <si>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</si>
  <si>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</si>
  <si>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</si>
  <si>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</si>
  <si>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</si>
  <si>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</si>
  <si>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</si>
  <si>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</si>
  <si>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</si>
  <si>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</si>
  <si>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</si>
  <si>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</si>
  <si>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</si>
  <si>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</si>
  <si>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</si>
  <si>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</si>
  <si>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</si>
  <si>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</si>
  <si>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</si>
  <si>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</si>
  <si>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</si>
  <si>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</si>
  <si>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</si>
  <si>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</si>
  <si>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</si>
  <si>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</si>
  <si>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</si>
  <si>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</si>
  <si>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</si>
  <si>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</si>
  <si>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</si>
  <si>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</si>
  <si>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</si>
  <si>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</si>
  <si>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</si>
  <si>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</si>
  <si>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</si>
  <si>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</si>
  <si>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</si>
  <si>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</si>
  <si>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</si>
  <si>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</si>
  <si>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</si>
  <si>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</si>
  <si>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</si>
  <si>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</si>
  <si>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</si>
  <si>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</si>
  <si>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</si>
  <si>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</si>
  <si>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</si>
  <si>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</si>
  <si>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</si>
  <si>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</si>
  <si>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</si>
  <si>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</si>
  <si>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</si>
  <si>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</si>
  <si>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</si>
  <si>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</si>
  <si>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</si>
  <si>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</si>
  <si>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</si>
  <si>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</si>
  <si>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</si>
  <si>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</si>
  <si>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</si>
  <si>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581</t>
  </si>
  <si>
    <t>Mehanizam za oporavak i otpornost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</si>
  <si>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</si>
  <si>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</si>
  <si>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</si>
  <si>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</si>
  <si>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</si>
  <si>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</si>
  <si>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</si>
  <si>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A622122</t>
  </si>
  <si>
    <t>PROGRAMSKO FINANCIRANJE JAVNIH VISOKIH UČILIŠTA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</si>
  <si>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</si>
  <si>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</si>
  <si>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</si>
  <si>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</si>
  <si>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</si>
  <si>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</si>
  <si>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</si>
  <si>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</si>
  <si>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</si>
  <si>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</si>
  <si>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</si>
  <si>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</si>
  <si>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</si>
  <si>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</si>
  <si>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</si>
  <si>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</si>
  <si>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</si>
  <si>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</si>
  <si>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</si>
  <si>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</si>
  <si>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</si>
  <si>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</si>
  <si>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</si>
  <si>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</si>
  <si>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</si>
  <si>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</si>
  <si>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</si>
  <si>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</si>
  <si>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</si>
  <si>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</si>
  <si>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</si>
  <si>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</si>
  <si>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</si>
  <si>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</si>
  <si>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A11111</t>
  </si>
  <si>
    <t>NPOO - Mehanizam za oporavak i otpornost (Institucionalni projekti)</t>
  </si>
  <si>
    <t>GODIŠNJI IZVJEŠTAJ O IZVRŠENJU FINANCIJSKOG PLANA  ZA KATOLIČKI BOGOSLOVNI FAKULTET SVEUČILIŠTA U ZAGREBU
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</si>
</sst>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indexed="8"/>
      <name val="Cambria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72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3" fontId="34" fillId="0" borderId="0" xfId="3" applyNumberFormat="1" applyFont="1" applyFill="1" applyBorder="1">
      <alignment vertical="center"/>
    </xf>
    <xf numFmtId="3" fontId="19" fillId="0" borderId="0" xfId="3" applyNumberFormat="1" applyFill="1" applyBorder="1" applyAlignment="1">
      <alignment horizontal="right" vertical="center"/>
    </xf>
    <xf numFmtId="4" fontId="24" fillId="28" borderId="0" xfId="3" applyNumberFormat="1" applyFont="1" applyFill="1" applyBorder="1">
      <alignment vertical="center"/>
    </xf>
    <xf numFmtId="4" fontId="19" fillId="28" borderId="0" xfId="3" applyNumberFormat="1" applyFill="1" applyBorder="1">
      <alignment vertical="center"/>
    </xf>
    <xf numFmtId="4" fontId="21" fillId="28" borderId="0" xfId="8" applyNumberFormat="1" applyFill="1" applyBorder="1">
      <alignment horizontal="right" vertical="center"/>
    </xf>
    <xf numFmtId="0" fontId="19" fillId="28" borderId="0" xfId="3" applyNumberForma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4" fontId="35" fillId="24" borderId="0" xfId="8" applyNumberFormat="1" applyFont="1" applyFill="1" applyBorder="1">
      <alignment horizontal="right" vertical="center"/>
    </xf>
    <xf numFmtId="4" fontId="35" fillId="0" borderId="0" xfId="8" applyNumberFormat="1" applyFont="1" applyBorder="1">
      <alignment horizontal="right" vertical="center"/>
    </xf>
    <xf numFmtId="4" fontId="14" fillId="0" borderId="0" xfId="0" applyNumberFormat="1" applyFont="1" applyAlignment="1">
      <alignment horizontal="right"/>
    </xf>
    <xf numFmtId="4" fontId="21" fillId="0" borderId="0" xfId="8" applyNumberFormat="1" applyBorder="1" applyAlignment="1">
      <alignment vertical="center"/>
    </xf>
    <xf numFmtId="4" fontId="21" fillId="2" borderId="0" xfId="8" applyNumberFormat="1" applyFill="1" applyBorder="1">
      <alignment horizontal="right" vertical="center"/>
    </xf>
    <xf numFmtId="4" fontId="19" fillId="2" borderId="0" xfId="3" applyNumberFormat="1" applyFill="1" applyBorder="1">
      <alignment vertical="center"/>
    </xf>
    <xf numFmtId="4" fontId="24" fillId="2" borderId="0" xfId="3" applyNumberFormat="1" applyFont="1" applyFill="1" applyBorder="1">
      <alignment vertical="center"/>
    </xf>
    <xf numFmtId="0" fontId="19" fillId="2" borderId="0" xfId="3" applyNumberFormat="1" applyFill="1" applyBorder="1">
      <alignment vertical="center"/>
    </xf>
    <xf numFmtId="4" fontId="22" fillId="28" borderId="0" xfId="8" applyNumberFormat="1" applyFont="1" applyFill="1" applyBorder="1">
      <alignment horizontal="right" vertical="center"/>
    </xf>
    <xf numFmtId="4" fontId="9" fillId="28" borderId="0" xfId="3" applyNumberFormat="1" applyFont="1" applyFill="1" applyBorder="1">
      <alignment vertical="center"/>
    </xf>
    <xf numFmtId="3" fontId="24" fillId="28" borderId="0" xfId="3" applyNumberFormat="1" applyFont="1" applyFill="1" applyBorder="1">
      <alignment vertical="center"/>
    </xf>
    <xf numFmtId="3" fontId="19" fillId="28" borderId="0" xfId="3" applyNumberFormat="1" applyFill="1" applyBorder="1">
      <alignment vertical="center"/>
    </xf>
    <xf numFmtId="0" fontId="3" fillId="0" borderId="0" xfId="14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sqref="A1:K1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50" t="s">
        <v>582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50" t="s">
        <v>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51" t="s">
        <v>2</v>
      </c>
      <c r="B7" s="151"/>
      <c r="C7" s="151"/>
      <c r="D7" s="151"/>
      <c r="E7" s="151"/>
      <c r="F7" s="7"/>
      <c r="G7" s="8"/>
      <c r="H7" s="8"/>
      <c r="I7" s="9"/>
      <c r="J7" s="10"/>
      <c r="K7" s="10"/>
    </row>
    <row r="8" spans="1:11" ht="38.25" x14ac:dyDescent="0.25">
      <c r="A8" s="152" t="s">
        <v>3</v>
      </c>
      <c r="B8" s="152"/>
      <c r="C8" s="152"/>
      <c r="D8" s="152"/>
      <c r="E8" s="152"/>
      <c r="F8" s="11" t="s">
        <v>566</v>
      </c>
      <c r="G8" s="12" t="s">
        <v>571</v>
      </c>
      <c r="H8" s="12" t="s">
        <v>572</v>
      </c>
      <c r="I8" s="11" t="s">
        <v>573</v>
      </c>
      <c r="J8" s="11" t="s">
        <v>4</v>
      </c>
      <c r="K8" s="11" t="s">
        <v>5</v>
      </c>
    </row>
    <row r="9" spans="1:11" x14ac:dyDescent="0.25">
      <c r="A9" s="148">
        <v>1</v>
      </c>
      <c r="B9" s="148"/>
      <c r="C9" s="148"/>
      <c r="D9" s="148"/>
      <c r="E9" s="149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56" t="s">
        <v>8</v>
      </c>
      <c r="B10" s="157"/>
      <c r="C10" s="157"/>
      <c r="D10" s="157"/>
      <c r="E10" s="158"/>
      <c r="F10" s="15">
        <f>+'A.1 PRIHODI EK'!C11</f>
        <v>4317085.91</v>
      </c>
      <c r="G10" s="16">
        <f>+'A.1 PRIHODI EK'!D10</f>
        <v>4366543</v>
      </c>
      <c r="H10" s="16">
        <f>+'A.1 PRIHODI EK'!E10</f>
        <v>0</v>
      </c>
      <c r="I10" s="15">
        <f>+'A.1 PRIHODI EK'!F11</f>
        <v>4262354.84</v>
      </c>
      <c r="J10" s="17">
        <f t="shared" ref="J10:J16" si="0">+I10/F10*100</f>
        <v>98.732221893633792</v>
      </c>
      <c r="K10" s="17" t="e">
        <f t="shared" ref="K10:K16" si="1">+I10/H10*100</f>
        <v>#DIV/0!</v>
      </c>
    </row>
    <row r="11" spans="1:11" x14ac:dyDescent="0.25">
      <c r="A11" s="159" t="s">
        <v>9</v>
      </c>
      <c r="B11" s="158"/>
      <c r="C11" s="158"/>
      <c r="D11" s="158"/>
      <c r="E11" s="158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si="0"/>
        <v>#DIV/0!</v>
      </c>
      <c r="K11" s="17" t="e">
        <f t="shared" si="1"/>
        <v>#DIV/0!</v>
      </c>
    </row>
    <row r="12" spans="1:11" x14ac:dyDescent="0.25">
      <c r="A12" s="160" t="s">
        <v>10</v>
      </c>
      <c r="B12" s="161"/>
      <c r="C12" s="161"/>
      <c r="D12" s="161"/>
      <c r="E12" s="162"/>
      <c r="F12" s="18">
        <f>F10+F11</f>
        <v>4317085.91</v>
      </c>
      <c r="G12" s="19">
        <f>G10+G11</f>
        <v>4366543</v>
      </c>
      <c r="H12" s="19">
        <f>H10+H11</f>
        <v>0</v>
      </c>
      <c r="I12" s="18">
        <f>I10+I11</f>
        <v>4262354.84</v>
      </c>
      <c r="J12" s="18">
        <f t="shared" si="0"/>
        <v>98.732221893633792</v>
      </c>
      <c r="K12" s="18" t="e">
        <f t="shared" si="1"/>
        <v>#DIV/0!</v>
      </c>
    </row>
    <row r="13" spans="1:11" x14ac:dyDescent="0.25">
      <c r="A13" s="163" t="s">
        <v>11</v>
      </c>
      <c r="B13" s="157"/>
      <c r="C13" s="157"/>
      <c r="D13" s="157"/>
      <c r="E13" s="157"/>
      <c r="F13" s="15">
        <f>+'A.1 RASHODI EK'!C10</f>
        <v>4228550.87</v>
      </c>
      <c r="G13" s="16">
        <f>+'A.1 RASHODI EK'!D10</f>
        <v>4365556</v>
      </c>
      <c r="H13" s="16">
        <f>+'A.1 RASHODI EK'!E10</f>
        <v>0</v>
      </c>
      <c r="I13" s="15">
        <f>+'A.1 RASHODI EK'!F10</f>
        <v>4227886.3999999994</v>
      </c>
      <c r="J13" s="17">
        <f t="shared" si="0"/>
        <v>99.984286106034233</v>
      </c>
      <c r="K13" s="17" t="e">
        <f t="shared" si="1"/>
        <v>#DIV/0!</v>
      </c>
    </row>
    <row r="14" spans="1:11" x14ac:dyDescent="0.25">
      <c r="A14" s="159" t="s">
        <v>12</v>
      </c>
      <c r="B14" s="158"/>
      <c r="C14" s="158"/>
      <c r="D14" s="158"/>
      <c r="E14" s="158"/>
      <c r="F14" s="15">
        <f>+'A.1 RASHODI EK'!C113</f>
        <v>65755.53</v>
      </c>
      <c r="G14" s="16">
        <f>+'A.1 RASHODI EK'!D113</f>
        <v>41600</v>
      </c>
      <c r="H14" s="16">
        <f>+'A.1 RASHODI EK'!E113</f>
        <v>0</v>
      </c>
      <c r="I14" s="15">
        <f>+'A.1 RASHODI EK'!F113</f>
        <v>33672.699999999997</v>
      </c>
      <c r="J14" s="17">
        <f t="shared" si="0"/>
        <v>51.208924937567993</v>
      </c>
      <c r="K14" s="17" t="e">
        <f t="shared" si="1"/>
        <v>#DIV/0!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4294306.4000000004</v>
      </c>
      <c r="G15" s="19">
        <f>G13+G14</f>
        <v>4407156</v>
      </c>
      <c r="H15" s="19">
        <f>H13+H14</f>
        <v>0</v>
      </c>
      <c r="I15" s="18">
        <f>I13+I14</f>
        <v>4261559.0999999996</v>
      </c>
      <c r="J15" s="18">
        <f t="shared" si="0"/>
        <v>99.237425163700451</v>
      </c>
      <c r="K15" s="18" t="e">
        <f t="shared" si="1"/>
        <v>#DIV/0!</v>
      </c>
    </row>
    <row r="16" spans="1:11" x14ac:dyDescent="0.25">
      <c r="A16" s="164" t="s">
        <v>14</v>
      </c>
      <c r="B16" s="161"/>
      <c r="C16" s="161"/>
      <c r="D16" s="161"/>
      <c r="E16" s="161"/>
      <c r="F16" s="22">
        <f>F12-F15</f>
        <v>22779.509999999776</v>
      </c>
      <c r="G16" s="23">
        <f>G12-G15</f>
        <v>-40613</v>
      </c>
      <c r="H16" s="23">
        <f>H12-H15</f>
        <v>0</v>
      </c>
      <c r="I16" s="22">
        <f>I12-I15</f>
        <v>795.74000000022352</v>
      </c>
      <c r="J16" s="18">
        <f t="shared" si="0"/>
        <v>3.4932270272724537</v>
      </c>
      <c r="K16" s="18" t="e">
        <f t="shared" si="1"/>
        <v>#DIV/0!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51" t="s">
        <v>15</v>
      </c>
      <c r="B18" s="151"/>
      <c r="C18" s="151"/>
      <c r="D18" s="151"/>
      <c r="E18" s="151"/>
      <c r="F18" s="25"/>
      <c r="G18" s="26"/>
      <c r="H18" s="26"/>
      <c r="I18" s="25"/>
      <c r="J18" s="27"/>
      <c r="K18" s="27"/>
    </row>
    <row r="19" spans="1:11" ht="38.25" x14ac:dyDescent="0.25">
      <c r="A19" s="152" t="s">
        <v>3</v>
      </c>
      <c r="B19" s="152"/>
      <c r="C19" s="152"/>
      <c r="D19" s="152"/>
      <c r="E19" s="152"/>
      <c r="F19" s="11" t="s">
        <v>566</v>
      </c>
      <c r="G19" s="12" t="s">
        <v>571</v>
      </c>
      <c r="H19" s="12" t="s">
        <v>572</v>
      </c>
      <c r="I19" s="11" t="s">
        <v>573</v>
      </c>
      <c r="J19" s="28" t="s">
        <v>4</v>
      </c>
      <c r="K19" s="28" t="s">
        <v>5</v>
      </c>
    </row>
    <row r="20" spans="1:11" x14ac:dyDescent="0.25">
      <c r="A20" s="165">
        <v>1</v>
      </c>
      <c r="B20" s="166"/>
      <c r="C20" s="166"/>
      <c r="D20" s="166"/>
      <c r="E20" s="166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56" t="s">
        <v>16</v>
      </c>
      <c r="B21" s="167"/>
      <c r="C21" s="167"/>
      <c r="D21" s="167"/>
      <c r="E21" s="167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156" t="s">
        <v>17</v>
      </c>
      <c r="B22" s="168"/>
      <c r="C22" s="168"/>
      <c r="D22" s="168"/>
      <c r="E22" s="168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153" t="s">
        <v>18</v>
      </c>
      <c r="B23" s="154"/>
      <c r="C23" s="154"/>
      <c r="D23" s="154"/>
      <c r="E23" s="155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156" t="s">
        <v>19</v>
      </c>
      <c r="B24" s="168"/>
      <c r="C24" s="168"/>
      <c r="D24" s="168"/>
      <c r="E24" s="168"/>
      <c r="F24" s="120"/>
      <c r="G24" s="121"/>
      <c r="H24" s="121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156" t="s">
        <v>20</v>
      </c>
      <c r="B25" s="168"/>
      <c r="C25" s="168"/>
      <c r="D25" s="168"/>
      <c r="E25" s="168"/>
      <c r="F25" s="120"/>
      <c r="G25" s="121"/>
      <c r="H25" s="121"/>
      <c r="I25" s="121"/>
      <c r="J25" s="17" t="e">
        <f t="shared" si="2"/>
        <v>#DIV/0!</v>
      </c>
      <c r="K25" s="17" t="e">
        <f t="shared" si="3"/>
        <v>#DIV/0!</v>
      </c>
    </row>
    <row r="26" spans="1:11" x14ac:dyDescent="0.25">
      <c r="A26" s="153" t="s">
        <v>21</v>
      </c>
      <c r="B26" s="154"/>
      <c r="C26" s="154"/>
      <c r="D26" s="154"/>
      <c r="E26" s="155"/>
      <c r="F26" s="18">
        <f>+F23+F24+F25</f>
        <v>0</v>
      </c>
      <c r="G26" s="23">
        <f>+G23+G24+G25</f>
        <v>0</v>
      </c>
      <c r="H26" s="23">
        <f>+H23+H24+H25</f>
        <v>0</v>
      </c>
      <c r="I26" s="18">
        <f>+I23+I24+I25</f>
        <v>0</v>
      </c>
      <c r="J26" s="18" t="e">
        <f t="shared" si="2"/>
        <v>#DIV/0!</v>
      </c>
      <c r="K26" s="18" t="e">
        <f t="shared" si="3"/>
        <v>#DIV/0!</v>
      </c>
    </row>
    <row r="27" spans="1:11" x14ac:dyDescent="0.25">
      <c r="A27" s="171" t="s">
        <v>22</v>
      </c>
      <c r="B27" s="171"/>
      <c r="C27" s="171"/>
      <c r="D27" s="171"/>
      <c r="E27" s="171"/>
      <c r="F27" s="22">
        <f>+F16+F26</f>
        <v>22779.509999999776</v>
      </c>
      <c r="G27" s="23">
        <f>+G16+G26</f>
        <v>-40613</v>
      </c>
      <c r="H27" s="23">
        <f>+H16+H26</f>
        <v>0</v>
      </c>
      <c r="I27" s="22">
        <f>+I16+I26</f>
        <v>795.74000000022352</v>
      </c>
      <c r="J27" s="18">
        <f t="shared" si="2"/>
        <v>3.4932270272724537</v>
      </c>
      <c r="K27" s="18" t="e">
        <f t="shared" si="3"/>
        <v>#DIV/0!</v>
      </c>
    </row>
    <row r="29" spans="1:11" ht="23.25" customHeight="1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</row>
    <row r="30" spans="1:11" ht="20.25" customHeight="1" x14ac:dyDescent="0.25">
      <c r="A30" s="169" t="s">
        <v>574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</row>
    <row r="31" spans="1:11" ht="38.25" customHeight="1" x14ac:dyDescent="0.25">
      <c r="A31" s="169" t="s">
        <v>570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</row>
    <row r="32" spans="1:11" x14ac:dyDescent="0.2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  <row r="33" spans="1:11" ht="31.5" customHeight="1" x14ac:dyDescent="0.25">
      <c r="A33" s="170" t="s">
        <v>575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52" activeCellId="2" sqref="G12 C55 C52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2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2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5" t="s">
        <v>24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2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4"/>
      <c r="B10" s="106" t="s">
        <v>25</v>
      </c>
      <c r="C10" s="97">
        <f>+C11+C70</f>
        <v>4317085.91</v>
      </c>
      <c r="D10" s="107">
        <f>+D11+D70</f>
        <v>4366543</v>
      </c>
      <c r="E10" s="107">
        <f>+E11+E70</f>
        <v>0</v>
      </c>
      <c r="F10" s="97">
        <f>+F11+F70</f>
        <v>4262354.84</v>
      </c>
      <c r="G10" s="97">
        <f>+F10/C10*100</f>
        <v>98.732221893633792</v>
      </c>
      <c r="H10" s="97" t="e">
        <f>+F10/E10*100</f>
        <v>#DIV/0!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8" t="s">
        <v>30</v>
      </c>
      <c r="B11" s="99" t="s">
        <v>31</v>
      </c>
      <c r="C11" s="100">
        <f>+C12+C34+C45+C51+C58+C65</f>
        <v>4317085.91</v>
      </c>
      <c r="D11" s="101">
        <f>+D12+D34+D45+D51+D58+D65</f>
        <v>4366543</v>
      </c>
      <c r="E11" s="101">
        <f>+E12+E34+E45+E51+E58+E65</f>
        <v>0</v>
      </c>
      <c r="F11" s="100">
        <f>+F12+F34+F45+F51+F58+F65</f>
        <v>4262354.84</v>
      </c>
      <c r="G11" s="102">
        <f>+F11/C11*100</f>
        <v>98.732221893633792</v>
      </c>
      <c r="H11" s="102" t="e">
        <f>+F11/E11*100</f>
        <v>#DIV/0!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6" t="s">
        <v>33</v>
      </c>
      <c r="B12" s="87" t="s">
        <v>34</v>
      </c>
      <c r="C12" s="83">
        <f>+C13+C15+C20+C23+C26+C29</f>
        <v>61439.560000000005</v>
      </c>
      <c r="D12" s="44">
        <v>14863</v>
      </c>
      <c r="E12" s="44"/>
      <c r="F12" s="83">
        <f>+F13+F15+F20+F23+F26+F29</f>
        <v>23951.62</v>
      </c>
      <c r="G12" s="83">
        <f>+F12/C12*100</f>
        <v>38.984035692963943</v>
      </c>
      <c r="H12" s="83" t="e">
        <f>+F12/E12*100</f>
        <v>#DIV/0!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4" t="s">
        <v>262</v>
      </c>
      <c r="B13" s="85" t="s">
        <v>263</v>
      </c>
      <c r="C13" s="83">
        <f>+C14</f>
        <v>0</v>
      </c>
      <c r="D13" s="81"/>
      <c r="E13" s="81"/>
      <c r="F13" s="83">
        <f>+F14</f>
        <v>0</v>
      </c>
      <c r="G13" s="83" t="e">
        <f t="shared" ref="G13:G72" si="0">+F13/C13*100</f>
        <v>#DIV/0!</v>
      </c>
      <c r="H13" s="83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80"/>
      <c r="E14" s="80"/>
      <c r="F14" s="43"/>
      <c r="G14" s="43" t="e">
        <f t="shared" si="0"/>
        <v>#DIV/0!</v>
      </c>
      <c r="H14" s="83"/>
      <c r="I14" s="45"/>
      <c r="J14" s="45"/>
      <c r="K14" s="45"/>
      <c r="L14" s="45"/>
      <c r="M14" s="46"/>
      <c r="N14" s="46"/>
      <c r="O14" s="46"/>
    </row>
    <row r="15" spans="1:15" x14ac:dyDescent="0.2">
      <c r="A15" s="84" t="s">
        <v>35</v>
      </c>
      <c r="B15" s="85" t="s">
        <v>36</v>
      </c>
      <c r="C15" s="83">
        <f>SUM(C16:C19)</f>
        <v>0</v>
      </c>
      <c r="D15" s="81"/>
      <c r="E15" s="81"/>
      <c r="F15" s="83">
        <f>SUM(F16:F19)</f>
        <v>0</v>
      </c>
      <c r="G15" s="83" t="e">
        <f t="shared" si="0"/>
        <v>#DIV/0!</v>
      </c>
      <c r="H15" s="83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/>
      <c r="D16" s="80"/>
      <c r="E16" s="80"/>
      <c r="F16" s="43"/>
      <c r="G16" s="43" t="e">
        <f t="shared" si="0"/>
        <v>#DIV/0!</v>
      </c>
      <c r="H16" s="83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80"/>
      <c r="E17" s="80"/>
      <c r="F17" s="48"/>
      <c r="G17" s="48" t="e">
        <f t="shared" si="0"/>
        <v>#DIV/0!</v>
      </c>
      <c r="H17" s="83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/>
      <c r="D18" s="80"/>
      <c r="E18" s="80"/>
      <c r="F18" s="43"/>
      <c r="G18" s="43" t="e">
        <f t="shared" si="0"/>
        <v>#DIV/0!</v>
      </c>
      <c r="H18" s="83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80"/>
      <c r="E19" s="80"/>
      <c r="F19" s="43"/>
      <c r="G19" s="43" t="e">
        <f t="shared" si="0"/>
        <v>#DIV/0!</v>
      </c>
      <c r="H19" s="83"/>
      <c r="I19" s="45"/>
      <c r="J19" s="45"/>
      <c r="K19" s="45"/>
      <c r="L19" s="45"/>
      <c r="M19" s="46"/>
      <c r="N19" s="46"/>
      <c r="O19" s="46"/>
    </row>
    <row r="20" spans="1:15" x14ac:dyDescent="0.2">
      <c r="A20" s="84" t="s">
        <v>270</v>
      </c>
      <c r="B20" s="85" t="s">
        <v>271</v>
      </c>
      <c r="C20" s="83">
        <f>+C21+C22</f>
        <v>0</v>
      </c>
      <c r="D20" s="81"/>
      <c r="E20" s="81"/>
      <c r="F20" s="83">
        <f>+F21+F22</f>
        <v>0</v>
      </c>
      <c r="G20" s="83" t="e">
        <f t="shared" si="0"/>
        <v>#DIV/0!</v>
      </c>
      <c r="H20" s="83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80"/>
      <c r="E21" s="80"/>
      <c r="F21" s="43"/>
      <c r="G21" s="43" t="e">
        <f t="shared" si="0"/>
        <v>#DIV/0!</v>
      </c>
      <c r="H21" s="83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80"/>
      <c r="E22" s="80"/>
      <c r="F22" s="48"/>
      <c r="G22" s="48" t="e">
        <f t="shared" si="0"/>
        <v>#DIV/0!</v>
      </c>
      <c r="H22" s="83"/>
      <c r="I22" s="45"/>
      <c r="J22" s="45"/>
      <c r="K22" s="45"/>
      <c r="L22" s="45"/>
      <c r="M22" s="46"/>
      <c r="N22" s="46"/>
      <c r="O22" s="46"/>
    </row>
    <row r="23" spans="1:15" x14ac:dyDescent="0.2">
      <c r="A23" s="84" t="s">
        <v>276</v>
      </c>
      <c r="B23" s="85" t="s">
        <v>277</v>
      </c>
      <c r="C23" s="83">
        <f>+C24+C25</f>
        <v>0</v>
      </c>
      <c r="D23" s="81"/>
      <c r="E23" s="81"/>
      <c r="F23" s="83">
        <f>+F24+F25</f>
        <v>0</v>
      </c>
      <c r="G23" s="83" t="e">
        <f t="shared" si="0"/>
        <v>#DIV/0!</v>
      </c>
      <c r="H23" s="83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80"/>
      <c r="E24" s="80"/>
      <c r="F24" s="43"/>
      <c r="G24" s="43" t="e">
        <f t="shared" si="0"/>
        <v>#DIV/0!</v>
      </c>
      <c r="H24" s="83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80"/>
      <c r="E25" s="80"/>
      <c r="F25" s="43"/>
      <c r="G25" s="43" t="e">
        <f t="shared" si="0"/>
        <v>#DIV/0!</v>
      </c>
      <c r="H25" s="83"/>
      <c r="I25" s="45"/>
      <c r="J25" s="45"/>
      <c r="K25" s="45"/>
      <c r="L25" s="45"/>
      <c r="M25" s="46"/>
      <c r="N25" s="46"/>
      <c r="O25" s="46"/>
    </row>
    <row r="26" spans="1:15" x14ac:dyDescent="0.2">
      <c r="A26" s="84" t="s">
        <v>282</v>
      </c>
      <c r="B26" s="85" t="s">
        <v>283</v>
      </c>
      <c r="C26" s="83">
        <f>+C27+C28</f>
        <v>0</v>
      </c>
      <c r="D26" s="81"/>
      <c r="E26" s="81"/>
      <c r="F26" s="83">
        <f>+F27+F28</f>
        <v>0</v>
      </c>
      <c r="G26" s="83" t="e">
        <f t="shared" si="0"/>
        <v>#DIV/0!</v>
      </c>
      <c r="H26" s="83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80"/>
      <c r="E27" s="80"/>
      <c r="F27" s="43"/>
      <c r="G27" s="43" t="e">
        <f t="shared" si="0"/>
        <v>#DIV/0!</v>
      </c>
      <c r="H27" s="83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80"/>
      <c r="E28" s="80"/>
      <c r="F28" s="43"/>
      <c r="G28" s="43" t="e">
        <f t="shared" si="0"/>
        <v>#DIV/0!</v>
      </c>
      <c r="H28" s="83"/>
      <c r="I28" s="45"/>
      <c r="J28" s="45"/>
      <c r="K28" s="45"/>
      <c r="L28" s="45"/>
      <c r="M28" s="46"/>
      <c r="N28" s="46"/>
      <c r="O28" s="46"/>
    </row>
    <row r="29" spans="1:15" x14ac:dyDescent="0.2">
      <c r="A29" s="84" t="s">
        <v>288</v>
      </c>
      <c r="B29" s="85" t="s">
        <v>196</v>
      </c>
      <c r="C29" s="83">
        <f>SUM(C30:C33)</f>
        <v>61439.560000000005</v>
      </c>
      <c r="D29" s="81"/>
      <c r="E29" s="81"/>
      <c r="F29" s="83">
        <f>SUM(F30:F33)</f>
        <v>23951.62</v>
      </c>
      <c r="G29" s="83">
        <f t="shared" si="0"/>
        <v>38.984035692963943</v>
      </c>
      <c r="H29" s="83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58205.760000000002</v>
      </c>
      <c r="D30" s="81"/>
      <c r="E30" s="81"/>
      <c r="F30" s="43">
        <v>17860.62</v>
      </c>
      <c r="G30" s="43">
        <f t="shared" si="0"/>
        <v>30.68531361844601</v>
      </c>
      <c r="H30" s="83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/>
      <c r="D31" s="81"/>
      <c r="E31" s="81"/>
      <c r="F31" s="43"/>
      <c r="G31" s="43" t="e">
        <f t="shared" si="0"/>
        <v>#DIV/0!</v>
      </c>
      <c r="H31" s="83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3233.8</v>
      </c>
      <c r="D32" s="81"/>
      <c r="E32" s="81"/>
      <c r="F32" s="43">
        <v>6091</v>
      </c>
      <c r="G32" s="43">
        <f t="shared" si="0"/>
        <v>188.35425814830847</v>
      </c>
      <c r="H32" s="83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81"/>
      <c r="E33" s="81"/>
      <c r="F33" s="43"/>
      <c r="G33" s="43" t="e">
        <f t="shared" si="0"/>
        <v>#DIV/0!</v>
      </c>
      <c r="H33" s="83"/>
      <c r="I33" s="46"/>
      <c r="J33" s="46"/>
      <c r="K33" s="46"/>
      <c r="L33" s="46"/>
      <c r="M33" s="46"/>
      <c r="N33" s="46"/>
      <c r="O33" s="46"/>
    </row>
    <row r="34" spans="1:15" x14ac:dyDescent="0.2">
      <c r="A34" s="86" t="s">
        <v>41</v>
      </c>
      <c r="B34" s="87" t="s">
        <v>42</v>
      </c>
      <c r="C34" s="83">
        <f>+C35+C42</f>
        <v>4.18</v>
      </c>
      <c r="D34" s="44"/>
      <c r="E34" s="44"/>
      <c r="F34" s="83">
        <f>+F35+F42</f>
        <v>3.71</v>
      </c>
      <c r="G34" s="83">
        <f>+F34/C34*100</f>
        <v>88.755980861244026</v>
      </c>
      <c r="H34" s="83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4" t="s">
        <v>43</v>
      </c>
      <c r="B35" s="85" t="s">
        <v>44</v>
      </c>
      <c r="C35" s="83">
        <f>SUM(C36:C41)</f>
        <v>4.18</v>
      </c>
      <c r="D35" s="81"/>
      <c r="E35" s="81"/>
      <c r="F35" s="83">
        <f>SUM(F36:F41)</f>
        <v>3.71</v>
      </c>
      <c r="G35" s="83">
        <f t="shared" si="0"/>
        <v>88.755980861244026</v>
      </c>
      <c r="H35" s="83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4.18</v>
      </c>
      <c r="D36" s="81"/>
      <c r="E36" s="81"/>
      <c r="F36" s="43">
        <v>3.71</v>
      </c>
      <c r="G36" s="43">
        <f t="shared" si="0"/>
        <v>88.755980861244026</v>
      </c>
      <c r="H36" s="83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81"/>
      <c r="E37" s="81"/>
      <c r="F37" s="43"/>
      <c r="G37" s="43" t="e">
        <f t="shared" si="0"/>
        <v>#DIV/0!</v>
      </c>
      <c r="H37" s="83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/>
      <c r="D38" s="81"/>
      <c r="E38" s="81"/>
      <c r="F38" s="43"/>
      <c r="G38" s="43" t="e">
        <f t="shared" si="0"/>
        <v>#DIV/0!</v>
      </c>
      <c r="H38" s="83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81"/>
      <c r="E39" s="81"/>
      <c r="F39" s="43"/>
      <c r="G39" s="43" t="e">
        <f t="shared" si="0"/>
        <v>#DIV/0!</v>
      </c>
      <c r="H39" s="83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1"/>
      <c r="E40" s="81"/>
      <c r="F40" s="43"/>
      <c r="G40" s="43" t="e">
        <f t="shared" si="0"/>
        <v>#DIV/0!</v>
      </c>
      <c r="H40" s="83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81"/>
      <c r="E41" s="81"/>
      <c r="F41" s="43"/>
      <c r="G41" s="43" t="e">
        <f t="shared" si="0"/>
        <v>#DIV/0!</v>
      </c>
      <c r="H41" s="83"/>
      <c r="I41" s="46"/>
      <c r="J41" s="46"/>
      <c r="K41" s="46"/>
      <c r="L41" s="46"/>
      <c r="M41" s="46"/>
      <c r="N41" s="46"/>
      <c r="O41" s="46"/>
    </row>
    <row r="42" spans="1:15" x14ac:dyDescent="0.2">
      <c r="A42" s="84" t="s">
        <v>304</v>
      </c>
      <c r="B42" s="85" t="s">
        <v>305</v>
      </c>
      <c r="C42" s="83">
        <f>+C43+C44</f>
        <v>0</v>
      </c>
      <c r="D42" s="81"/>
      <c r="E42" s="81"/>
      <c r="F42" s="83">
        <f>+F43+F44</f>
        <v>0</v>
      </c>
      <c r="G42" s="83" t="e">
        <f t="shared" si="0"/>
        <v>#DIV/0!</v>
      </c>
      <c r="H42" s="83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81"/>
      <c r="E43" s="81"/>
      <c r="F43" s="43"/>
      <c r="G43" s="43" t="e">
        <f t="shared" si="0"/>
        <v>#DIV/0!</v>
      </c>
      <c r="H43" s="83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81"/>
      <c r="E44" s="81"/>
      <c r="F44" s="43"/>
      <c r="G44" s="43" t="e">
        <f t="shared" si="0"/>
        <v>#DIV/0!</v>
      </c>
      <c r="H44" s="83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6" t="s">
        <v>47</v>
      </c>
      <c r="B45" s="87" t="s">
        <v>48</v>
      </c>
      <c r="C45" s="83">
        <f>+C46+C48</f>
        <v>95940.34</v>
      </c>
      <c r="D45" s="44">
        <v>139000</v>
      </c>
      <c r="E45" s="44"/>
      <c r="F45" s="83">
        <f>+F46+F48</f>
        <v>123752.58</v>
      </c>
      <c r="G45" s="83">
        <f>+F45/C45*100</f>
        <v>128.98909885038975</v>
      </c>
      <c r="H45" s="83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4" t="s">
        <v>310</v>
      </c>
      <c r="B46" s="85" t="s">
        <v>311</v>
      </c>
      <c r="C46" s="83">
        <f>+C47</f>
        <v>0</v>
      </c>
      <c r="D46" s="81"/>
      <c r="E46" s="81"/>
      <c r="F46" s="83">
        <f>+F47</f>
        <v>0</v>
      </c>
      <c r="G46" s="83" t="e">
        <f t="shared" si="0"/>
        <v>#DIV/0!</v>
      </c>
      <c r="H46" s="83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81"/>
      <c r="E47" s="81"/>
      <c r="F47" s="43"/>
      <c r="G47" s="43" t="e">
        <f t="shared" si="0"/>
        <v>#DIV/0!</v>
      </c>
      <c r="H47" s="83"/>
      <c r="I47" s="46"/>
      <c r="J47" s="46"/>
      <c r="K47" s="46"/>
      <c r="L47" s="46"/>
      <c r="M47" s="46"/>
      <c r="N47" s="46"/>
      <c r="O47" s="46"/>
    </row>
    <row r="48" spans="1:15" x14ac:dyDescent="0.2">
      <c r="A48" s="84" t="s">
        <v>49</v>
      </c>
      <c r="B48" s="85" t="s">
        <v>50</v>
      </c>
      <c r="C48" s="83">
        <f>+C49+C50</f>
        <v>95940.34</v>
      </c>
      <c r="D48" s="81"/>
      <c r="E48" s="81"/>
      <c r="F48" s="83">
        <f>+F49+F50</f>
        <v>123752.58</v>
      </c>
      <c r="G48" s="83">
        <f t="shared" si="0"/>
        <v>128.98909885038975</v>
      </c>
      <c r="H48" s="83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81"/>
      <c r="E49" s="81"/>
      <c r="F49" s="43"/>
      <c r="G49" s="43" t="e">
        <f t="shared" si="0"/>
        <v>#DIV/0!</v>
      </c>
      <c r="H49" s="83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95940.34</v>
      </c>
      <c r="D50" s="81"/>
      <c r="E50" s="81"/>
      <c r="F50" s="43">
        <v>123752.58</v>
      </c>
      <c r="G50" s="43">
        <f t="shared" si="0"/>
        <v>128.98909885038975</v>
      </c>
      <c r="H50" s="83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6" t="s">
        <v>316</v>
      </c>
      <c r="B51" s="87" t="s">
        <v>317</v>
      </c>
      <c r="C51" s="83">
        <f>+C52+C55</f>
        <v>110072.11</v>
      </c>
      <c r="D51" s="44">
        <v>101300</v>
      </c>
      <c r="E51" s="44"/>
      <c r="F51" s="83">
        <f>+F52+F55</f>
        <v>80930.55</v>
      </c>
      <c r="G51" s="83">
        <f>+F51/C51*100</f>
        <v>73.525028274646502</v>
      </c>
      <c r="H51" s="83" t="e">
        <f>+F51/E51*100</f>
        <v>#DIV/0!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4" t="s">
        <v>318</v>
      </c>
      <c r="B52" s="85" t="s">
        <v>319</v>
      </c>
      <c r="C52" s="83">
        <f>+C53+C54</f>
        <v>69606.58</v>
      </c>
      <c r="D52" s="81"/>
      <c r="E52" s="81"/>
      <c r="F52" s="83">
        <f>+F53+F54</f>
        <v>73063.8</v>
      </c>
      <c r="G52" s="83">
        <f t="shared" si="0"/>
        <v>104.96680055247651</v>
      </c>
      <c r="H52" s="83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81"/>
      <c r="E53" s="81"/>
      <c r="F53" s="43"/>
      <c r="G53" s="43" t="e">
        <f t="shared" si="0"/>
        <v>#DIV/0!</v>
      </c>
      <c r="H53" s="83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69606.58</v>
      </c>
      <c r="D54" s="81"/>
      <c r="E54" s="81"/>
      <c r="F54" s="43">
        <v>73063.8</v>
      </c>
      <c r="G54" s="43">
        <f t="shared" si="0"/>
        <v>104.96680055247651</v>
      </c>
      <c r="H54" s="83"/>
      <c r="I54" s="46"/>
      <c r="J54" s="46"/>
      <c r="K54" s="46"/>
      <c r="L54" s="46"/>
      <c r="M54" s="46"/>
      <c r="N54" s="46"/>
      <c r="O54" s="46"/>
    </row>
    <row r="55" spans="1:15" x14ac:dyDescent="0.2">
      <c r="A55" s="84" t="s">
        <v>324</v>
      </c>
      <c r="B55" s="85" t="s">
        <v>325</v>
      </c>
      <c r="C55" s="83">
        <f>+C56+C57</f>
        <v>40465.53</v>
      </c>
      <c r="D55" s="81"/>
      <c r="E55" s="81"/>
      <c r="F55" s="83">
        <f>+F56+F57</f>
        <v>7866.75</v>
      </c>
      <c r="G55" s="83">
        <f t="shared" si="0"/>
        <v>19.440620201934834</v>
      </c>
      <c r="H55" s="83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37423.53</v>
      </c>
      <c r="D56" s="81"/>
      <c r="E56" s="81"/>
      <c r="F56" s="43">
        <v>7866.75</v>
      </c>
      <c r="G56" s="43">
        <f t="shared" si="0"/>
        <v>21.020865749436251</v>
      </c>
      <c r="H56" s="83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>
        <v>3042</v>
      </c>
      <c r="D57" s="81"/>
      <c r="E57" s="81"/>
      <c r="F57" s="43"/>
      <c r="G57" s="43">
        <f t="shared" si="0"/>
        <v>0</v>
      </c>
      <c r="H57" s="83"/>
      <c r="I57" s="46"/>
      <c r="J57" s="46"/>
      <c r="K57" s="46"/>
      <c r="L57" s="46"/>
      <c r="M57" s="46"/>
      <c r="N57" s="46"/>
      <c r="O57" s="46"/>
    </row>
    <row r="58" spans="1:15" x14ac:dyDescent="0.2">
      <c r="A58" s="86">
        <v>67</v>
      </c>
      <c r="B58" s="87" t="s">
        <v>548</v>
      </c>
      <c r="C58" s="83">
        <f>+C59+C63</f>
        <v>4049629.72</v>
      </c>
      <c r="D58" s="44">
        <v>4111380</v>
      </c>
      <c r="E58" s="44"/>
      <c r="F58" s="83">
        <f>+F59+F63</f>
        <v>4033716.38</v>
      </c>
      <c r="G58" s="83">
        <f>+F58/C58*100</f>
        <v>99.607042097666138</v>
      </c>
      <c r="H58" s="83" t="e">
        <f>+F58/E58*100</f>
        <v>#DIV/0!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4">
        <v>671</v>
      </c>
      <c r="B59" s="85" t="s">
        <v>548</v>
      </c>
      <c r="C59" s="83">
        <f>+C60+C61+C62</f>
        <v>4049629.72</v>
      </c>
      <c r="D59" s="81"/>
      <c r="E59" s="81"/>
      <c r="F59" s="83">
        <f>+F60+F61+F62</f>
        <v>4033716.38</v>
      </c>
      <c r="G59" s="83">
        <f t="shared" si="0"/>
        <v>99.607042097666138</v>
      </c>
      <c r="H59" s="83"/>
      <c r="I59" s="46"/>
      <c r="J59" s="46"/>
      <c r="K59" s="46"/>
      <c r="L59" s="46"/>
      <c r="M59" s="46"/>
      <c r="N59" s="46"/>
      <c r="O59" s="46"/>
    </row>
    <row r="60" spans="1:15" s="132" customFormat="1" x14ac:dyDescent="0.2">
      <c r="A60" s="49">
        <v>6711</v>
      </c>
      <c r="B60" s="47" t="s">
        <v>567</v>
      </c>
      <c r="C60" s="43">
        <v>4049629.72</v>
      </c>
      <c r="D60" s="130"/>
      <c r="E60" s="130"/>
      <c r="F60" s="129">
        <v>4033716.38</v>
      </c>
      <c r="G60" s="129">
        <f t="shared" si="0"/>
        <v>99.607042097666138</v>
      </c>
      <c r="H60" s="131"/>
      <c r="I60" s="46"/>
      <c r="J60" s="46"/>
      <c r="K60" s="46"/>
      <c r="L60" s="46"/>
      <c r="M60" s="46"/>
      <c r="N60" s="46"/>
      <c r="O60" s="46"/>
    </row>
    <row r="61" spans="1:15" s="132" customFormat="1" ht="25.5" x14ac:dyDescent="0.2">
      <c r="A61" s="49">
        <v>6712</v>
      </c>
      <c r="B61" s="47" t="s">
        <v>568</v>
      </c>
      <c r="C61" s="129"/>
      <c r="D61" s="130"/>
      <c r="E61" s="130"/>
      <c r="F61" s="129"/>
      <c r="G61" s="129" t="e">
        <f t="shared" si="0"/>
        <v>#DIV/0!</v>
      </c>
      <c r="H61" s="131"/>
      <c r="I61" s="46"/>
      <c r="J61" s="46"/>
      <c r="K61" s="46"/>
      <c r="L61" s="46"/>
      <c r="M61" s="46"/>
      <c r="N61" s="46"/>
      <c r="O61" s="46"/>
    </row>
    <row r="62" spans="1:15" s="132" customFormat="1" ht="25.5" x14ac:dyDescent="0.2">
      <c r="A62" s="49">
        <v>6714</v>
      </c>
      <c r="B62" s="47" t="s">
        <v>569</v>
      </c>
      <c r="C62" s="129"/>
      <c r="D62" s="130"/>
      <c r="E62" s="130"/>
      <c r="F62" s="129"/>
      <c r="G62" s="129" t="e">
        <f t="shared" si="0"/>
        <v>#DIV/0!</v>
      </c>
      <c r="H62" s="131"/>
      <c r="I62" s="46"/>
      <c r="J62" s="46"/>
      <c r="K62" s="46"/>
      <c r="L62" s="46"/>
      <c r="M62" s="46"/>
      <c r="N62" s="46"/>
      <c r="O62" s="46"/>
    </row>
    <row r="63" spans="1:15" x14ac:dyDescent="0.2">
      <c r="A63" s="84">
        <v>673</v>
      </c>
      <c r="B63" s="85" t="s">
        <v>556</v>
      </c>
      <c r="C63" s="83">
        <f>+C64</f>
        <v>0</v>
      </c>
      <c r="D63" s="81"/>
      <c r="E63" s="81"/>
      <c r="F63" s="83">
        <f>+F64</f>
        <v>0</v>
      </c>
      <c r="G63" s="83" t="e">
        <f t="shared" si="0"/>
        <v>#DIV/0!</v>
      </c>
      <c r="H63" s="83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556</v>
      </c>
      <c r="C64" s="43"/>
      <c r="D64" s="81"/>
      <c r="E64" s="81"/>
      <c r="F64" s="43"/>
      <c r="G64" s="43" t="e">
        <f t="shared" si="0"/>
        <v>#DIV/0!</v>
      </c>
      <c r="H64" s="83"/>
      <c r="I64" s="46"/>
      <c r="J64" s="46"/>
      <c r="K64" s="46"/>
      <c r="L64" s="46"/>
      <c r="M64" s="46"/>
      <c r="N64" s="46"/>
      <c r="O64" s="46"/>
    </row>
    <row r="65" spans="1:15" x14ac:dyDescent="0.2">
      <c r="A65" s="86" t="s">
        <v>328</v>
      </c>
      <c r="B65" s="87" t="s">
        <v>329</v>
      </c>
      <c r="C65" s="83">
        <f>+C66+C68</f>
        <v>0</v>
      </c>
      <c r="D65" s="44"/>
      <c r="E65" s="44"/>
      <c r="F65" s="83">
        <f>+F66+F68</f>
        <v>0</v>
      </c>
      <c r="G65" s="83" t="e">
        <f>+F65/C65*100</f>
        <v>#DIV/0!</v>
      </c>
      <c r="H65" s="83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4" t="s">
        <v>330</v>
      </c>
      <c r="B66" s="85" t="s">
        <v>331</v>
      </c>
      <c r="C66" s="83">
        <f>+C67</f>
        <v>0</v>
      </c>
      <c r="D66" s="81"/>
      <c r="E66" s="81"/>
      <c r="F66" s="83">
        <f>+F67</f>
        <v>0</v>
      </c>
      <c r="G66" s="83" t="e">
        <f t="shared" si="0"/>
        <v>#DIV/0!</v>
      </c>
      <c r="H66" s="83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81"/>
      <c r="E67" s="81"/>
      <c r="F67" s="43"/>
      <c r="G67" s="43" t="e">
        <f t="shared" si="0"/>
        <v>#DIV/0!</v>
      </c>
      <c r="H67" s="83"/>
      <c r="I67" s="46"/>
      <c r="J67" s="46"/>
      <c r="K67" s="46"/>
      <c r="L67" s="46"/>
      <c r="M67" s="46"/>
      <c r="N67" s="46"/>
      <c r="O67" s="46"/>
    </row>
    <row r="68" spans="1:15" x14ac:dyDescent="0.2">
      <c r="A68" s="84" t="s">
        <v>334</v>
      </c>
      <c r="B68" s="85" t="s">
        <v>335</v>
      </c>
      <c r="C68" s="83">
        <f>+C69</f>
        <v>0</v>
      </c>
      <c r="D68" s="81"/>
      <c r="E68" s="81"/>
      <c r="F68" s="83">
        <f>+F69</f>
        <v>0</v>
      </c>
      <c r="G68" s="83" t="e">
        <f t="shared" si="0"/>
        <v>#DIV/0!</v>
      </c>
      <c r="H68" s="83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/>
      <c r="D69" s="81"/>
      <c r="E69" s="81"/>
      <c r="F69" s="43"/>
      <c r="G69" s="43" t="e">
        <f t="shared" si="0"/>
        <v>#DIV/0!</v>
      </c>
      <c r="H69" s="83"/>
      <c r="I69" s="46"/>
      <c r="J69" s="46"/>
      <c r="K69" s="46"/>
      <c r="L69" s="46"/>
      <c r="M69" s="46"/>
      <c r="N69" s="46"/>
      <c r="O69" s="46"/>
    </row>
    <row r="70" spans="1:15" x14ac:dyDescent="0.2">
      <c r="A70" s="98" t="s">
        <v>337</v>
      </c>
      <c r="B70" s="99" t="s">
        <v>338</v>
      </c>
      <c r="C70" s="100">
        <f>+C71+C76</f>
        <v>0</v>
      </c>
      <c r="D70" s="101">
        <f>+D71+D76</f>
        <v>0</v>
      </c>
      <c r="E70" s="101">
        <f>+E71+E76</f>
        <v>0</v>
      </c>
      <c r="F70" s="100">
        <f>+F71+F76</f>
        <v>0</v>
      </c>
      <c r="G70" s="102" t="e">
        <f>+F70/C70*100</f>
        <v>#DIV/0!</v>
      </c>
      <c r="H70" s="102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6" t="s">
        <v>339</v>
      </c>
      <c r="B71" s="87" t="s">
        <v>340</v>
      </c>
      <c r="C71" s="83">
        <f>+C72+C74</f>
        <v>0</v>
      </c>
      <c r="D71" s="44"/>
      <c r="E71" s="44"/>
      <c r="F71" s="83">
        <f>+F72+F74</f>
        <v>0</v>
      </c>
      <c r="G71" s="83" t="e">
        <f>+F71/C71*100</f>
        <v>#DIV/0!</v>
      </c>
      <c r="H71" s="83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4" t="s">
        <v>341</v>
      </c>
      <c r="B72" s="85" t="s">
        <v>342</v>
      </c>
      <c r="C72" s="83">
        <f>+C73</f>
        <v>0</v>
      </c>
      <c r="D72" s="81"/>
      <c r="E72" s="81"/>
      <c r="F72" s="83">
        <f>+F73</f>
        <v>0</v>
      </c>
      <c r="G72" s="83" t="e">
        <f t="shared" si="0"/>
        <v>#DIV/0!</v>
      </c>
      <c r="H72" s="83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81"/>
      <c r="E73" s="81"/>
      <c r="F73" s="43"/>
      <c r="G73" s="43" t="e">
        <f t="shared" ref="G73:G87" si="1">+F73/C73*100</f>
        <v>#DIV/0!</v>
      </c>
      <c r="H73" s="83"/>
      <c r="I73" s="46"/>
      <c r="J73" s="46"/>
      <c r="K73" s="46"/>
      <c r="L73" s="46"/>
      <c r="M73" s="46"/>
      <c r="N73" s="46"/>
      <c r="O73" s="46"/>
    </row>
    <row r="74" spans="1:15" x14ac:dyDescent="0.2">
      <c r="A74" s="84" t="s">
        <v>345</v>
      </c>
      <c r="B74" s="85" t="s">
        <v>346</v>
      </c>
      <c r="C74" s="83">
        <f>+C75</f>
        <v>0</v>
      </c>
      <c r="D74" s="81"/>
      <c r="E74" s="81"/>
      <c r="F74" s="83">
        <f>+F75</f>
        <v>0</v>
      </c>
      <c r="G74" s="83" t="e">
        <f t="shared" si="1"/>
        <v>#DIV/0!</v>
      </c>
      <c r="H74" s="83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81"/>
      <c r="E75" s="81"/>
      <c r="F75" s="43"/>
      <c r="G75" s="43" t="e">
        <f t="shared" si="1"/>
        <v>#DIV/0!</v>
      </c>
      <c r="H75" s="83"/>
      <c r="I75" s="46"/>
      <c r="J75" s="46"/>
      <c r="K75" s="46"/>
      <c r="L75" s="46"/>
      <c r="M75" s="46"/>
      <c r="N75" s="46"/>
      <c r="O75" s="46"/>
    </row>
    <row r="76" spans="1:15" x14ac:dyDescent="0.2">
      <c r="A76" s="86" t="s">
        <v>349</v>
      </c>
      <c r="B76" s="87" t="s">
        <v>350</v>
      </c>
      <c r="C76" s="83">
        <f>+C77+C80+C84+C87</f>
        <v>0</v>
      </c>
      <c r="D76" s="44"/>
      <c r="E76" s="44"/>
      <c r="F76" s="83">
        <f>+F77+F80+F84+F87</f>
        <v>0</v>
      </c>
      <c r="G76" s="83" t="e">
        <f>+F76/C76*100</f>
        <v>#DIV/0!</v>
      </c>
      <c r="H76" s="83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4" t="s">
        <v>351</v>
      </c>
      <c r="B77" s="85" t="s">
        <v>352</v>
      </c>
      <c r="C77" s="83">
        <f>+C78+C79</f>
        <v>0</v>
      </c>
      <c r="D77" s="81"/>
      <c r="E77" s="81"/>
      <c r="F77" s="83">
        <f>+F78+F79</f>
        <v>0</v>
      </c>
      <c r="G77" s="83" t="e">
        <f t="shared" si="1"/>
        <v>#DIV/0!</v>
      </c>
      <c r="H77" s="83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81"/>
      <c r="E78" s="81"/>
      <c r="F78" s="43"/>
      <c r="G78" s="43" t="e">
        <f>+F78/C78*100</f>
        <v>#DIV/0!</v>
      </c>
      <c r="H78" s="83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81"/>
      <c r="E79" s="81"/>
      <c r="F79" s="43"/>
      <c r="G79" s="43" t="e">
        <f t="shared" si="1"/>
        <v>#DIV/0!</v>
      </c>
      <c r="H79" s="83"/>
      <c r="I79" s="46"/>
      <c r="J79" s="46"/>
      <c r="K79" s="46"/>
      <c r="L79" s="46"/>
      <c r="M79" s="46"/>
      <c r="N79" s="46"/>
      <c r="O79" s="46"/>
    </row>
    <row r="80" spans="1:15" x14ac:dyDescent="0.2">
      <c r="A80" s="84" t="s">
        <v>356</v>
      </c>
      <c r="B80" s="85" t="s">
        <v>357</v>
      </c>
      <c r="C80" s="83">
        <f>+C81+C82+C83</f>
        <v>0</v>
      </c>
      <c r="D80" s="81"/>
      <c r="E80" s="81"/>
      <c r="F80" s="83">
        <f>+F81+F82+F83</f>
        <v>0</v>
      </c>
      <c r="G80" s="83" t="e">
        <f t="shared" si="1"/>
        <v>#DIV/0!</v>
      </c>
      <c r="H80" s="83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81"/>
      <c r="E81" s="81"/>
      <c r="F81" s="43"/>
      <c r="G81" s="43" t="e">
        <f t="shared" si="1"/>
        <v>#DIV/0!</v>
      </c>
      <c r="H81" s="83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81"/>
      <c r="E82" s="81"/>
      <c r="F82" s="43"/>
      <c r="G82" s="43" t="e">
        <f t="shared" si="1"/>
        <v>#DIV/0!</v>
      </c>
      <c r="H82" s="83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81"/>
      <c r="E83" s="81"/>
      <c r="F83" s="43"/>
      <c r="G83" s="43" t="e">
        <f t="shared" si="1"/>
        <v>#DIV/0!</v>
      </c>
      <c r="H83" s="83"/>
      <c r="I83" s="46"/>
      <c r="J83" s="46"/>
      <c r="K83" s="46"/>
      <c r="L83" s="46"/>
      <c r="M83" s="46"/>
      <c r="N83" s="46"/>
      <c r="O83" s="46"/>
    </row>
    <row r="84" spans="1:15" x14ac:dyDescent="0.2">
      <c r="A84" s="84" t="s">
        <v>363</v>
      </c>
      <c r="B84" s="85" t="s">
        <v>364</v>
      </c>
      <c r="C84" s="83">
        <f>+C85+C86</f>
        <v>0</v>
      </c>
      <c r="D84" s="81"/>
      <c r="E84" s="81"/>
      <c r="F84" s="83">
        <f>+F85+F86</f>
        <v>0</v>
      </c>
      <c r="G84" s="83" t="e">
        <f t="shared" si="1"/>
        <v>#DIV/0!</v>
      </c>
      <c r="H84" s="83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81"/>
      <c r="E85" s="81"/>
      <c r="F85" s="43"/>
      <c r="G85" s="43" t="e">
        <f t="shared" si="1"/>
        <v>#DIV/0!</v>
      </c>
      <c r="H85" s="83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81"/>
      <c r="E86" s="81"/>
      <c r="F86" s="43"/>
      <c r="G86" s="43" t="e">
        <f t="shared" si="1"/>
        <v>#DIV/0!</v>
      </c>
      <c r="H86" s="83"/>
      <c r="I86" s="46"/>
      <c r="J86" s="46"/>
      <c r="K86" s="46"/>
      <c r="L86" s="46"/>
      <c r="M86" s="46"/>
      <c r="N86" s="46"/>
      <c r="O86" s="46"/>
    </row>
    <row r="87" spans="1:15" x14ac:dyDescent="0.2">
      <c r="A87" s="84" t="s">
        <v>369</v>
      </c>
      <c r="B87" s="85" t="s">
        <v>370</v>
      </c>
      <c r="C87" s="83">
        <f>+C88</f>
        <v>0</v>
      </c>
      <c r="D87" s="81"/>
      <c r="E87" s="81"/>
      <c r="F87" s="83">
        <f>+F88</f>
        <v>0</v>
      </c>
      <c r="G87" s="83" t="e">
        <f t="shared" si="1"/>
        <v>#DIV/0!</v>
      </c>
      <c r="H87" s="83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81"/>
      <c r="E88" s="81"/>
      <c r="F88" s="43"/>
      <c r="G88" s="43" t="e">
        <f>+F88/C88*100</f>
        <v>#DIV/0!</v>
      </c>
      <c r="H88" s="83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11" sqref="H11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2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2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45" t="s">
        <v>24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2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4"/>
      <c r="B9" s="105" t="s">
        <v>80</v>
      </c>
      <c r="C9" s="97">
        <f>+C10+C113</f>
        <v>4294306.4000000004</v>
      </c>
      <c r="D9" s="97">
        <f>+D10+D113</f>
        <v>4407156</v>
      </c>
      <c r="E9" s="97">
        <f>+E10+E113</f>
        <v>0</v>
      </c>
      <c r="F9" s="97">
        <f>+F10+F113</f>
        <v>4261559.0999999996</v>
      </c>
      <c r="G9" s="97">
        <f t="shared" ref="G9:G72" si="0">+F9/C9*100</f>
        <v>99.237425163700451</v>
      </c>
      <c r="H9" s="97">
        <f>+F9/D9*100</f>
        <v>96.696352477652255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8" t="s">
        <v>81</v>
      </c>
      <c r="B10" s="99" t="s">
        <v>82</v>
      </c>
      <c r="C10" s="100">
        <f>+C11++C23+C56+C65+C73+C90+C98</f>
        <v>4228550.87</v>
      </c>
      <c r="D10" s="101">
        <f>+D11++D23+D56+D65+D73+D90+D98</f>
        <v>4365556</v>
      </c>
      <c r="E10" s="101">
        <f>+E11++E23+E56+E65+E73+E90+E98</f>
        <v>0</v>
      </c>
      <c r="F10" s="100">
        <f>+F11++F23+F56+F65+F73+F90+F98</f>
        <v>4227886.3999999994</v>
      </c>
      <c r="G10" s="100">
        <f>+F10/C10*100</f>
        <v>99.984286106034233</v>
      </c>
      <c r="H10" s="100">
        <f>+F10/D10*100</f>
        <v>96.84645896192832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6" t="s">
        <v>83</v>
      </c>
      <c r="B11" s="87" t="s">
        <v>84</v>
      </c>
      <c r="C11" s="83">
        <f>+C12+C17+C19</f>
        <v>3830684.84</v>
      </c>
      <c r="D11" s="44">
        <v>3828800</v>
      </c>
      <c r="E11" s="44"/>
      <c r="F11" s="83">
        <f>+F12+F17+F19</f>
        <v>3808337.06</v>
      </c>
      <c r="G11" s="83">
        <f t="shared" si="0"/>
        <v>99.416611364979843</v>
      </c>
      <c r="H11" s="83">
        <f>+F11/D11*100</f>
        <v>99.465552131216057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4" t="s">
        <v>85</v>
      </c>
      <c r="B12" s="85" t="s">
        <v>86</v>
      </c>
      <c r="C12" s="83">
        <f>SUM(C13:C16)</f>
        <v>3195859.52</v>
      </c>
      <c r="D12" s="81"/>
      <c r="E12" s="81"/>
      <c r="F12" s="83">
        <f>SUM(F13:F16)</f>
        <v>3199450.68</v>
      </c>
      <c r="G12" s="83">
        <f t="shared" si="0"/>
        <v>100.112369144436</v>
      </c>
      <c r="H12" s="83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f>3195859.52</f>
        <v>3195859.52</v>
      </c>
      <c r="D13" s="80"/>
      <c r="E13" s="80"/>
      <c r="F13" s="43">
        <v>3199450.68</v>
      </c>
      <c r="G13" s="43">
        <f t="shared" si="0"/>
        <v>100.112369144436</v>
      </c>
      <c r="H13" s="83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80"/>
      <c r="E14" s="80"/>
      <c r="F14" s="43"/>
      <c r="G14" s="43" t="e">
        <f t="shared" si="0"/>
        <v>#DIV/0!</v>
      </c>
      <c r="H14" s="83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/>
      <c r="D15" s="80"/>
      <c r="E15" s="80"/>
      <c r="F15" s="43"/>
      <c r="G15" s="43" t="e">
        <f t="shared" si="0"/>
        <v>#DIV/0!</v>
      </c>
      <c r="H15" s="83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80"/>
      <c r="E16" s="80"/>
      <c r="F16" s="43"/>
      <c r="G16" s="43" t="e">
        <f t="shared" si="0"/>
        <v>#DIV/0!</v>
      </c>
      <c r="H16" s="83"/>
      <c r="I16" s="45"/>
      <c r="J16" s="45"/>
      <c r="K16" s="45"/>
      <c r="L16" s="45"/>
      <c r="M16" s="46"/>
      <c r="N16" s="46"/>
      <c r="O16" s="46"/>
    </row>
    <row r="17" spans="1:15" x14ac:dyDescent="0.2">
      <c r="A17" s="84" t="s">
        <v>91</v>
      </c>
      <c r="B17" s="85" t="s">
        <v>92</v>
      </c>
      <c r="C17" s="83">
        <f>+C18</f>
        <v>111528.65</v>
      </c>
      <c r="D17" s="81"/>
      <c r="E17" s="81"/>
      <c r="F17" s="83">
        <f>+F18</f>
        <v>82539.67</v>
      </c>
      <c r="G17" s="83">
        <f t="shared" si="0"/>
        <v>74.00759356452356</v>
      </c>
      <c r="H17" s="83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111528.65</v>
      </c>
      <c r="D18" s="80"/>
      <c r="E18" s="80"/>
      <c r="F18" s="43">
        <v>82539.67</v>
      </c>
      <c r="G18" s="43">
        <f t="shared" si="0"/>
        <v>74.00759356452356</v>
      </c>
      <c r="H18" s="83"/>
      <c r="I18" s="45"/>
      <c r="J18" s="45"/>
      <c r="K18" s="45"/>
      <c r="L18" s="45"/>
      <c r="M18" s="46"/>
      <c r="N18" s="46"/>
      <c r="O18" s="46"/>
    </row>
    <row r="19" spans="1:15" x14ac:dyDescent="0.2">
      <c r="A19" s="84" t="s">
        <v>94</v>
      </c>
      <c r="B19" s="85" t="s">
        <v>95</v>
      </c>
      <c r="C19" s="83">
        <f>SUM(C20:C22)</f>
        <v>523296.67</v>
      </c>
      <c r="D19" s="81"/>
      <c r="E19" s="81"/>
      <c r="F19" s="83">
        <f>SUM(F20:F22)</f>
        <v>526346.71</v>
      </c>
      <c r="G19" s="83">
        <f t="shared" si="0"/>
        <v>100.58285102406631</v>
      </c>
      <c r="H19" s="83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80"/>
      <c r="E20" s="80"/>
      <c r="F20" s="43"/>
      <c r="G20" s="43" t="e">
        <f t="shared" si="0"/>
        <v>#DIV/0!</v>
      </c>
      <c r="H20" s="83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523296.67</v>
      </c>
      <c r="D21" s="80"/>
      <c r="E21" s="80"/>
      <c r="F21" s="43">
        <v>526346.71</v>
      </c>
      <c r="G21" s="43">
        <f t="shared" si="0"/>
        <v>100.58285102406631</v>
      </c>
      <c r="H21" s="83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80"/>
      <c r="E22" s="80"/>
      <c r="F22" s="43"/>
      <c r="G22" s="43" t="e">
        <f t="shared" si="0"/>
        <v>#DIV/0!</v>
      </c>
      <c r="H22" s="83"/>
      <c r="I22" s="45"/>
      <c r="J22" s="45"/>
      <c r="K22" s="45"/>
      <c r="L22" s="45"/>
      <c r="M22" s="46"/>
      <c r="N22" s="46"/>
      <c r="O22" s="46"/>
    </row>
    <row r="23" spans="1:15" x14ac:dyDescent="0.2">
      <c r="A23" s="86" t="s">
        <v>98</v>
      </c>
      <c r="B23" s="87" t="s">
        <v>99</v>
      </c>
      <c r="C23" s="83">
        <f>+C24+C29+C36+C46+C48</f>
        <v>391161.11000000004</v>
      </c>
      <c r="D23" s="44">
        <v>527156</v>
      </c>
      <c r="E23" s="44"/>
      <c r="F23" s="83">
        <f>+F24+F29+F36+F46+F48</f>
        <v>410826.49999999994</v>
      </c>
      <c r="G23" s="83">
        <f t="shared" si="0"/>
        <v>105.02743997224057</v>
      </c>
      <c r="H23" s="83">
        <f>+F23/D23*100</f>
        <v>77.932623360067979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4" t="s">
        <v>100</v>
      </c>
      <c r="B24" s="85" t="s">
        <v>101</v>
      </c>
      <c r="C24" s="83">
        <f>SUM(C25:C28)</f>
        <v>60472.909999999996</v>
      </c>
      <c r="D24" s="81"/>
      <c r="E24" s="81"/>
      <c r="F24" s="83">
        <f>SUM(F25:F28)</f>
        <v>62228.929999999993</v>
      </c>
      <c r="G24" s="83">
        <f t="shared" si="0"/>
        <v>102.90381263279707</v>
      </c>
      <c r="H24" s="83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f>17363.44+60</f>
        <v>17423.439999999999</v>
      </c>
      <c r="D25" s="80"/>
      <c r="E25" s="80"/>
      <c r="F25" s="43">
        <v>17515.310000000001</v>
      </c>
      <c r="G25" s="43">
        <f t="shared" si="0"/>
        <v>100.52727819535066</v>
      </c>
      <c r="H25" s="83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f>37991+1916.32</f>
        <v>39907.32</v>
      </c>
      <c r="D26" s="80"/>
      <c r="E26" s="80"/>
      <c r="F26" s="43">
        <v>42855.64</v>
      </c>
      <c r="G26" s="43">
        <f t="shared" si="0"/>
        <v>107.38791780555547</v>
      </c>
      <c r="H26" s="83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2882.5</v>
      </c>
      <c r="D27" s="80"/>
      <c r="E27" s="80"/>
      <c r="F27" s="43">
        <v>1386.6</v>
      </c>
      <c r="G27" s="43">
        <f t="shared" si="0"/>
        <v>48.104076322636594</v>
      </c>
      <c r="H27" s="83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259.64999999999998</v>
      </c>
      <c r="D28" s="80"/>
      <c r="E28" s="80"/>
      <c r="F28" s="43">
        <v>471.38</v>
      </c>
      <c r="G28" s="43">
        <f t="shared" si="0"/>
        <v>181.54438667436935</v>
      </c>
      <c r="H28" s="83"/>
      <c r="I28" s="46"/>
      <c r="J28" s="46"/>
      <c r="K28" s="46"/>
      <c r="L28" s="46"/>
      <c r="M28" s="46"/>
      <c r="N28" s="46"/>
      <c r="O28" s="46"/>
    </row>
    <row r="29" spans="1:15" x14ac:dyDescent="0.2">
      <c r="A29" s="84" t="s">
        <v>110</v>
      </c>
      <c r="B29" s="85" t="s">
        <v>111</v>
      </c>
      <c r="C29" s="83">
        <f>SUM(C30:C35)</f>
        <v>71072.890000000014</v>
      </c>
      <c r="D29" s="81"/>
      <c r="E29" s="81"/>
      <c r="F29" s="83">
        <f>SUM(F30:F35)</f>
        <v>62122.820000000007</v>
      </c>
      <c r="G29" s="83">
        <f t="shared" si="0"/>
        <v>87.407195626912028</v>
      </c>
      <c r="H29" s="83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f>41664.69+196.18</f>
        <v>41860.870000000003</v>
      </c>
      <c r="D30" s="80"/>
      <c r="E30" s="80"/>
      <c r="F30" s="43">
        <v>32467.31</v>
      </c>
      <c r="G30" s="43">
        <f t="shared" si="0"/>
        <v>77.560045933111283</v>
      </c>
      <c r="H30" s="83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/>
      <c r="D31" s="80"/>
      <c r="E31" s="80"/>
      <c r="F31" s="43"/>
      <c r="G31" s="43" t="e">
        <f t="shared" si="0"/>
        <v>#DIV/0!</v>
      </c>
      <c r="H31" s="83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f>21489.98+3319.59</f>
        <v>24809.57</v>
      </c>
      <c r="D32" s="80"/>
      <c r="E32" s="80"/>
      <c r="F32" s="43">
        <v>26585.79</v>
      </c>
      <c r="G32" s="43">
        <f t="shared" si="0"/>
        <v>107.15941469360413</v>
      </c>
      <c r="H32" s="83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f>2262.96</f>
        <v>2262.96</v>
      </c>
      <c r="D33" s="80"/>
      <c r="E33" s="80"/>
      <c r="F33" s="43">
        <v>1451.6</v>
      </c>
      <c r="G33" s="43">
        <f t="shared" si="0"/>
        <v>64.146074168345876</v>
      </c>
      <c r="H33" s="83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f>1164.36+112.05</f>
        <v>1276.4099999999999</v>
      </c>
      <c r="D34" s="80"/>
      <c r="E34" s="80"/>
      <c r="F34" s="43">
        <v>960.98</v>
      </c>
      <c r="G34" s="43">
        <f t="shared" si="0"/>
        <v>75.287721030076554</v>
      </c>
      <c r="H34" s="83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863.08</v>
      </c>
      <c r="D35" s="80"/>
      <c r="E35" s="80"/>
      <c r="F35" s="43">
        <v>657.14</v>
      </c>
      <c r="G35" s="43">
        <f t="shared" si="0"/>
        <v>76.138944246188061</v>
      </c>
      <c r="H35" s="83"/>
      <c r="I35" s="46"/>
      <c r="J35" s="46"/>
      <c r="K35" s="46"/>
      <c r="L35" s="46"/>
      <c r="M35" s="46"/>
      <c r="N35" s="46"/>
      <c r="O35" s="46"/>
    </row>
    <row r="36" spans="1:15" x14ac:dyDescent="0.2">
      <c r="A36" s="84" t="s">
        <v>122</v>
      </c>
      <c r="B36" s="85" t="s">
        <v>123</v>
      </c>
      <c r="C36" s="83">
        <f>SUM(C37:C45)</f>
        <v>222975.01</v>
      </c>
      <c r="D36" s="81"/>
      <c r="E36" s="81"/>
      <c r="F36" s="83">
        <f>SUM(F37:F45)</f>
        <v>251944.77999999997</v>
      </c>
      <c r="G36" s="83">
        <f t="shared" si="0"/>
        <v>112.99238421381838</v>
      </c>
      <c r="H36" s="83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f>5838.43+391.57</f>
        <v>6230</v>
      </c>
      <c r="D37" s="80"/>
      <c r="E37" s="80"/>
      <c r="F37" s="43">
        <v>9385.61</v>
      </c>
      <c r="G37" s="43">
        <f t="shared" si="0"/>
        <v>150.65184590690211</v>
      </c>
      <c r="H37" s="83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f>5330.96+79.64</f>
        <v>5410.6</v>
      </c>
      <c r="D38" s="80"/>
      <c r="E38" s="80"/>
      <c r="F38" s="43">
        <v>9762.7199999999993</v>
      </c>
      <c r="G38" s="43">
        <f t="shared" si="0"/>
        <v>180.43692011976489</v>
      </c>
      <c r="H38" s="83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f>8495.55</f>
        <v>8495.5499999999993</v>
      </c>
      <c r="D39" s="80"/>
      <c r="E39" s="80"/>
      <c r="F39" s="43">
        <v>7710.98</v>
      </c>
      <c r="G39" s="43">
        <f t="shared" si="0"/>
        <v>90.764929875052232</v>
      </c>
      <c r="H39" s="83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f>8460.03+237.18</f>
        <v>8697.2100000000009</v>
      </c>
      <c r="D40" s="80"/>
      <c r="E40" s="80"/>
      <c r="F40" s="43">
        <v>12858.64</v>
      </c>
      <c r="G40" s="43">
        <f t="shared" si="0"/>
        <v>147.84787305354243</v>
      </c>
      <c r="H40" s="83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f>12470.77</f>
        <v>12470.77</v>
      </c>
      <c r="D41" s="80"/>
      <c r="E41" s="80"/>
      <c r="F41" s="43">
        <v>16962.060000000001</v>
      </c>
      <c r="G41" s="43">
        <f t="shared" si="0"/>
        <v>136.01453639189882</v>
      </c>
      <c r="H41" s="83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f>11860</f>
        <v>11860</v>
      </c>
      <c r="D42" s="80"/>
      <c r="E42" s="80"/>
      <c r="F42" s="43">
        <v>7410</v>
      </c>
      <c r="G42" s="43">
        <f t="shared" si="0"/>
        <v>62.478920741989882</v>
      </c>
      <c r="H42" s="83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f>60802.72+19329.18</f>
        <v>80131.899999999994</v>
      </c>
      <c r="D43" s="80"/>
      <c r="E43" s="80"/>
      <c r="F43" s="43">
        <v>104908.89</v>
      </c>
      <c r="G43" s="43">
        <f t="shared" si="0"/>
        <v>130.92025772507577</v>
      </c>
      <c r="H43" s="83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f>19077.25+2014.85</f>
        <v>21092.1</v>
      </c>
      <c r="D44" s="80"/>
      <c r="E44" s="80"/>
      <c r="F44" s="43">
        <v>24913.55</v>
      </c>
      <c r="G44" s="43">
        <f t="shared" si="0"/>
        <v>118.11792092774071</v>
      </c>
      <c r="H44" s="83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f>67659.65+927.23</f>
        <v>68586.87999999999</v>
      </c>
      <c r="D45" s="80"/>
      <c r="E45" s="80"/>
      <c r="F45" s="43">
        <v>58032.33</v>
      </c>
      <c r="G45" s="43">
        <f t="shared" si="0"/>
        <v>84.61141547771237</v>
      </c>
      <c r="H45" s="83"/>
      <c r="I45" s="46"/>
      <c r="J45" s="46"/>
      <c r="K45" s="46"/>
      <c r="L45" s="46"/>
      <c r="M45" s="46"/>
      <c r="N45" s="46"/>
      <c r="O45" s="46"/>
    </row>
    <row r="46" spans="1:15" x14ac:dyDescent="0.2">
      <c r="A46" s="84" t="s">
        <v>142</v>
      </c>
      <c r="B46" s="85" t="s">
        <v>143</v>
      </c>
      <c r="C46" s="83">
        <f>+C47</f>
        <v>13022.54</v>
      </c>
      <c r="D46" s="81"/>
      <c r="E46" s="81"/>
      <c r="F46" s="83">
        <f>+F47</f>
        <v>8395.35</v>
      </c>
      <c r="G46" s="83">
        <f t="shared" si="0"/>
        <v>64.467838071528277</v>
      </c>
      <c r="H46" s="83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13022.54</v>
      </c>
      <c r="D47" s="80"/>
      <c r="E47" s="80"/>
      <c r="F47" s="43">
        <v>8395.35</v>
      </c>
      <c r="G47" s="43">
        <f t="shared" si="0"/>
        <v>64.467838071528277</v>
      </c>
      <c r="H47" s="83"/>
      <c r="I47" s="46"/>
      <c r="J47" s="46"/>
      <c r="K47" s="46"/>
      <c r="L47" s="46"/>
      <c r="M47" s="46"/>
      <c r="N47" s="46"/>
      <c r="O47" s="46"/>
    </row>
    <row r="48" spans="1:15" x14ac:dyDescent="0.2">
      <c r="A48" s="84" t="s">
        <v>145</v>
      </c>
      <c r="B48" s="85" t="s">
        <v>146</v>
      </c>
      <c r="C48" s="83">
        <f>SUM(C49:C55)</f>
        <v>23617.759999999998</v>
      </c>
      <c r="D48" s="81"/>
      <c r="E48" s="81"/>
      <c r="F48" s="83">
        <f>SUM(F49:F55)</f>
        <v>26134.62</v>
      </c>
      <c r="G48" s="83">
        <f t="shared" si="0"/>
        <v>110.65664144271091</v>
      </c>
      <c r="H48" s="83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/>
      <c r="D49" s="80"/>
      <c r="E49" s="80"/>
      <c r="F49" s="43"/>
      <c r="G49" s="43" t="e">
        <f t="shared" si="0"/>
        <v>#DIV/0!</v>
      </c>
      <c r="H49" s="83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1500.17</v>
      </c>
      <c r="D50" s="80"/>
      <c r="E50" s="80"/>
      <c r="F50" s="43">
        <v>1353.27</v>
      </c>
      <c r="G50" s="43">
        <f t="shared" si="0"/>
        <v>90.207776452002093</v>
      </c>
      <c r="H50" s="83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f>10781.75+139.75</f>
        <v>10921.5</v>
      </c>
      <c r="D51" s="80"/>
      <c r="E51" s="80"/>
      <c r="F51" s="43">
        <v>13682.02</v>
      </c>
      <c r="G51" s="43">
        <f t="shared" si="0"/>
        <v>125.27601519937738</v>
      </c>
      <c r="H51" s="83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f>1000</f>
        <v>1000</v>
      </c>
      <c r="D52" s="80"/>
      <c r="E52" s="80"/>
      <c r="F52" s="43">
        <v>1000</v>
      </c>
      <c r="G52" s="43">
        <f t="shared" si="0"/>
        <v>100</v>
      </c>
      <c r="H52" s="83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f>3903.07+280</f>
        <v>4183.07</v>
      </c>
      <c r="D53" s="80"/>
      <c r="E53" s="80"/>
      <c r="F53" s="43">
        <v>4758.87</v>
      </c>
      <c r="G53" s="43">
        <f t="shared" si="0"/>
        <v>113.76500990899029</v>
      </c>
      <c r="H53" s="83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>
        <v>0</v>
      </c>
      <c r="D54" s="80"/>
      <c r="E54" s="80"/>
      <c r="F54" s="43"/>
      <c r="G54" s="43" t="e">
        <f t="shared" si="0"/>
        <v>#DIV/0!</v>
      </c>
      <c r="H54" s="83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f>5996.84+16.18</f>
        <v>6013.02</v>
      </c>
      <c r="D55" s="80"/>
      <c r="E55" s="80"/>
      <c r="F55" s="43">
        <v>5340.46</v>
      </c>
      <c r="G55" s="43">
        <f t="shared" si="0"/>
        <v>88.814938250662721</v>
      </c>
      <c r="H55" s="83"/>
      <c r="I55" s="46"/>
      <c r="J55" s="46"/>
      <c r="K55" s="46"/>
      <c r="L55" s="46"/>
      <c r="M55" s="46"/>
      <c r="N55" s="46"/>
      <c r="O55" s="46"/>
    </row>
    <row r="56" spans="1:15" x14ac:dyDescent="0.2">
      <c r="A56" s="86" t="s">
        <v>160</v>
      </c>
      <c r="B56" s="87" t="s">
        <v>161</v>
      </c>
      <c r="C56" s="83">
        <f>+C57+C60</f>
        <v>1511.92</v>
      </c>
      <c r="D56" s="44">
        <v>1100</v>
      </c>
      <c r="E56" s="44"/>
      <c r="F56" s="83">
        <f>+F57+F60</f>
        <v>1231.8400000000001</v>
      </c>
      <c r="G56" s="83">
        <f t="shared" si="0"/>
        <v>81.475210328588815</v>
      </c>
      <c r="H56" s="83">
        <f>+F56/D56*100</f>
        <v>111.98545454545456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4" t="s">
        <v>383</v>
      </c>
      <c r="B57" s="85" t="s">
        <v>384</v>
      </c>
      <c r="C57" s="83">
        <f>+C58+C59</f>
        <v>0</v>
      </c>
      <c r="D57" s="81"/>
      <c r="E57" s="81"/>
      <c r="F57" s="83">
        <f>+F58+F59</f>
        <v>0</v>
      </c>
      <c r="G57" s="83" t="e">
        <f t="shared" si="0"/>
        <v>#DIV/0!</v>
      </c>
      <c r="H57" s="83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80"/>
      <c r="E58" s="80"/>
      <c r="F58" s="43"/>
      <c r="G58" s="43" t="e">
        <f t="shared" si="0"/>
        <v>#DIV/0!</v>
      </c>
      <c r="H58" s="83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80"/>
      <c r="E59" s="80"/>
      <c r="F59" s="43"/>
      <c r="G59" s="43" t="e">
        <f t="shared" si="0"/>
        <v>#DIV/0!</v>
      </c>
      <c r="H59" s="83"/>
      <c r="I59" s="46"/>
      <c r="J59" s="46"/>
      <c r="K59" s="46"/>
      <c r="L59" s="46"/>
      <c r="M59" s="46"/>
      <c r="N59" s="46"/>
      <c r="O59" s="46"/>
    </row>
    <row r="60" spans="1:15" x14ac:dyDescent="0.2">
      <c r="A60" s="84" t="s">
        <v>162</v>
      </c>
      <c r="B60" s="85" t="s">
        <v>163</v>
      </c>
      <c r="C60" s="83">
        <f>SUM(C61:C64)</f>
        <v>1511.92</v>
      </c>
      <c r="D60" s="81"/>
      <c r="E60" s="81"/>
      <c r="F60" s="83">
        <f>SUM(F61:F64)</f>
        <v>1231.8400000000001</v>
      </c>
      <c r="G60" s="83">
        <f t="shared" si="0"/>
        <v>81.475210328588815</v>
      </c>
      <c r="H60" s="83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f>1290.09+166.93</f>
        <v>1457.02</v>
      </c>
      <c r="D61" s="80"/>
      <c r="E61" s="80"/>
      <c r="F61" s="43">
        <v>1231.71</v>
      </c>
      <c r="G61" s="43">
        <f t="shared" si="0"/>
        <v>84.536245212831673</v>
      </c>
      <c r="H61" s="83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>
        <f>54.41</f>
        <v>54.41</v>
      </c>
      <c r="D62" s="80"/>
      <c r="E62" s="80"/>
      <c r="F62" s="43"/>
      <c r="G62" s="43">
        <f t="shared" si="0"/>
        <v>0</v>
      </c>
      <c r="H62" s="83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0.49</v>
      </c>
      <c r="D63" s="80"/>
      <c r="E63" s="80"/>
      <c r="F63" s="43">
        <v>0.13</v>
      </c>
      <c r="G63" s="43">
        <f t="shared" si="0"/>
        <v>26.530612244897959</v>
      </c>
      <c r="H63" s="83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>
        <v>0</v>
      </c>
      <c r="D64" s="80"/>
      <c r="E64" s="80"/>
      <c r="F64" s="43"/>
      <c r="G64" s="43" t="e">
        <f t="shared" si="0"/>
        <v>#DIV/0!</v>
      </c>
      <c r="H64" s="83"/>
      <c r="I64" s="46"/>
      <c r="J64" s="46"/>
      <c r="K64" s="46"/>
      <c r="L64" s="46"/>
      <c r="M64" s="46"/>
      <c r="N64" s="46"/>
      <c r="O64" s="46"/>
    </row>
    <row r="65" spans="1:15" x14ac:dyDescent="0.2">
      <c r="A65" s="86" t="s">
        <v>166</v>
      </c>
      <c r="B65" s="87" t="s">
        <v>167</v>
      </c>
      <c r="C65" s="83">
        <f>+C66+C68+C71</f>
        <v>0</v>
      </c>
      <c r="D65" s="44"/>
      <c r="E65" s="44"/>
      <c r="F65" s="83">
        <f>+F66+F68+F71</f>
        <v>0</v>
      </c>
      <c r="G65" s="83" t="e">
        <f t="shared" si="0"/>
        <v>#DIV/0!</v>
      </c>
      <c r="H65" s="83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4" t="s">
        <v>395</v>
      </c>
      <c r="B66" s="85" t="s">
        <v>396</v>
      </c>
      <c r="C66" s="83">
        <f>+C67</f>
        <v>0</v>
      </c>
      <c r="D66" s="81"/>
      <c r="E66" s="81"/>
      <c r="F66" s="83">
        <f>+F67</f>
        <v>0</v>
      </c>
      <c r="G66" s="83" t="e">
        <f t="shared" si="0"/>
        <v>#DIV/0!</v>
      </c>
      <c r="H66" s="83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80"/>
      <c r="E67" s="80"/>
      <c r="F67" s="43"/>
      <c r="G67" s="48" t="e">
        <f t="shared" si="0"/>
        <v>#DIV/0!</v>
      </c>
      <c r="H67" s="83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4" t="s">
        <v>168</v>
      </c>
      <c r="B68" s="85" t="s">
        <v>169</v>
      </c>
      <c r="C68" s="83">
        <f>+C69+C70</f>
        <v>0</v>
      </c>
      <c r="D68" s="81"/>
      <c r="E68" s="81"/>
      <c r="F68" s="83">
        <f>+F69+F70</f>
        <v>0</v>
      </c>
      <c r="G68" s="83" t="e">
        <f t="shared" si="0"/>
        <v>#DIV/0!</v>
      </c>
      <c r="H68" s="83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80"/>
      <c r="E69" s="80"/>
      <c r="F69" s="43"/>
      <c r="G69" s="48" t="e">
        <f t="shared" si="0"/>
        <v>#DIV/0!</v>
      </c>
      <c r="H69" s="83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80"/>
      <c r="E70" s="80"/>
      <c r="F70" s="43"/>
      <c r="G70" s="43" t="e">
        <f t="shared" si="0"/>
        <v>#DIV/0!</v>
      </c>
      <c r="H70" s="83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4" t="s">
        <v>172</v>
      </c>
      <c r="B71" s="85" t="s">
        <v>173</v>
      </c>
      <c r="C71" s="83">
        <f>+C72</f>
        <v>0</v>
      </c>
      <c r="D71" s="81"/>
      <c r="E71" s="81"/>
      <c r="F71" s="83">
        <f>+F72</f>
        <v>0</v>
      </c>
      <c r="G71" s="83" t="e">
        <f t="shared" si="0"/>
        <v>#DIV/0!</v>
      </c>
      <c r="H71" s="83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80"/>
      <c r="E72" s="80"/>
      <c r="F72" s="43"/>
      <c r="G72" s="43" t="e">
        <f t="shared" si="0"/>
        <v>#DIV/0!</v>
      </c>
      <c r="H72" s="83"/>
      <c r="I72" s="46"/>
      <c r="J72" s="46"/>
      <c r="K72" s="46"/>
      <c r="L72" s="46"/>
      <c r="M72" s="46"/>
      <c r="N72" s="46"/>
      <c r="O72" s="46"/>
    </row>
    <row r="73" spans="1:15" x14ac:dyDescent="0.2">
      <c r="A73" s="86" t="s">
        <v>175</v>
      </c>
      <c r="B73" s="87" t="s">
        <v>176</v>
      </c>
      <c r="C73" s="83">
        <f>+C74+C76+C78+C80+C83+C85</f>
        <v>0</v>
      </c>
      <c r="D73" s="44"/>
      <c r="E73" s="44"/>
      <c r="F73" s="83">
        <f>+F74+F76+F78+F80+F83+F85</f>
        <v>0</v>
      </c>
      <c r="G73" s="83" t="e">
        <f t="shared" ref="G73:G136" si="1">+F73/C73*100</f>
        <v>#DIV/0!</v>
      </c>
      <c r="H73" s="83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4" t="s">
        <v>177</v>
      </c>
      <c r="B74" s="85" t="s">
        <v>178</v>
      </c>
      <c r="C74" s="83">
        <f>+C75</f>
        <v>0</v>
      </c>
      <c r="D74" s="81"/>
      <c r="E74" s="81"/>
      <c r="F74" s="83">
        <f>+F75</f>
        <v>0</v>
      </c>
      <c r="G74" s="83" t="e">
        <f t="shared" si="1"/>
        <v>#DIV/0!</v>
      </c>
      <c r="H74" s="83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80"/>
      <c r="E75" s="80"/>
      <c r="F75" s="48"/>
      <c r="G75" s="43" t="e">
        <f t="shared" si="1"/>
        <v>#DIV/0!</v>
      </c>
      <c r="H75" s="83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4" t="s">
        <v>401</v>
      </c>
      <c r="B76" s="85" t="s">
        <v>402</v>
      </c>
      <c r="C76" s="83">
        <f>+C77</f>
        <v>0</v>
      </c>
      <c r="D76" s="81"/>
      <c r="E76" s="81"/>
      <c r="F76" s="83">
        <f>+F77</f>
        <v>0</v>
      </c>
      <c r="G76" s="83" t="e">
        <f t="shared" si="1"/>
        <v>#DIV/0!</v>
      </c>
      <c r="H76" s="83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80"/>
      <c r="E77" s="80"/>
      <c r="F77" s="48"/>
      <c r="G77" s="43" t="e">
        <f t="shared" si="1"/>
        <v>#DIV/0!</v>
      </c>
      <c r="H77" s="83"/>
      <c r="I77" s="46"/>
      <c r="J77" s="46"/>
      <c r="K77" s="46"/>
      <c r="L77" s="46"/>
      <c r="M77" s="46"/>
      <c r="N77" s="46"/>
      <c r="O77" s="46"/>
    </row>
    <row r="78" spans="1:15" x14ac:dyDescent="0.2">
      <c r="A78" s="84" t="s">
        <v>181</v>
      </c>
      <c r="B78" s="85" t="s">
        <v>182</v>
      </c>
      <c r="C78" s="83">
        <f>+C79</f>
        <v>0</v>
      </c>
      <c r="D78" s="81"/>
      <c r="E78" s="81"/>
      <c r="F78" s="83">
        <f>+F79</f>
        <v>0</v>
      </c>
      <c r="G78" s="83" t="e">
        <f t="shared" si="1"/>
        <v>#DIV/0!</v>
      </c>
      <c r="H78" s="83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80"/>
      <c r="E79" s="80"/>
      <c r="F79" s="48"/>
      <c r="G79" s="43" t="e">
        <f t="shared" si="1"/>
        <v>#DIV/0!</v>
      </c>
      <c r="H79" s="83"/>
      <c r="I79" s="46"/>
      <c r="J79" s="46"/>
      <c r="K79" s="46"/>
      <c r="L79" s="46"/>
      <c r="M79" s="46"/>
      <c r="N79" s="46"/>
      <c r="O79" s="46"/>
    </row>
    <row r="80" spans="1:15" x14ac:dyDescent="0.2">
      <c r="A80" s="84" t="s">
        <v>185</v>
      </c>
      <c r="B80" s="85" t="s">
        <v>186</v>
      </c>
      <c r="C80" s="83">
        <f>+C81+C82</f>
        <v>0</v>
      </c>
      <c r="D80" s="81"/>
      <c r="E80" s="81"/>
      <c r="F80" s="83">
        <f>+F81+F82</f>
        <v>0</v>
      </c>
      <c r="G80" s="83" t="e">
        <f t="shared" si="1"/>
        <v>#DIV/0!</v>
      </c>
      <c r="H80" s="83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80"/>
      <c r="E81" s="80"/>
      <c r="F81" s="43"/>
      <c r="G81" s="43" t="e">
        <f t="shared" si="1"/>
        <v>#DIV/0!</v>
      </c>
      <c r="H81" s="83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80"/>
      <c r="E82" s="80"/>
      <c r="F82" s="48"/>
      <c r="G82" s="43" t="e">
        <f t="shared" si="1"/>
        <v>#DIV/0!</v>
      </c>
      <c r="H82" s="83"/>
      <c r="I82" s="46"/>
      <c r="J82" s="46"/>
      <c r="K82" s="46"/>
      <c r="L82" s="46"/>
      <c r="M82" s="46"/>
      <c r="N82" s="46"/>
      <c r="O82" s="46"/>
    </row>
    <row r="83" spans="1:15" x14ac:dyDescent="0.2">
      <c r="A83" s="84" t="s">
        <v>191</v>
      </c>
      <c r="B83" s="85" t="s">
        <v>192</v>
      </c>
      <c r="C83" s="83">
        <f>+C84</f>
        <v>0</v>
      </c>
      <c r="D83" s="81"/>
      <c r="E83" s="81"/>
      <c r="F83" s="83">
        <f>+F84</f>
        <v>0</v>
      </c>
      <c r="G83" s="83" t="e">
        <f t="shared" si="1"/>
        <v>#DIV/0!</v>
      </c>
      <c r="H83" s="83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80"/>
      <c r="E84" s="80"/>
      <c r="F84" s="43"/>
      <c r="G84" s="43" t="e">
        <f t="shared" si="1"/>
        <v>#DIV/0!</v>
      </c>
      <c r="H84" s="83"/>
      <c r="I84" s="46"/>
      <c r="J84" s="46"/>
      <c r="K84" s="46"/>
      <c r="L84" s="46"/>
      <c r="M84" s="46"/>
      <c r="N84" s="46"/>
      <c r="O84" s="46"/>
    </row>
    <row r="85" spans="1:15" x14ac:dyDescent="0.2">
      <c r="A85" s="84" t="s">
        <v>195</v>
      </c>
      <c r="B85" s="85" t="s">
        <v>196</v>
      </c>
      <c r="C85" s="83">
        <f>SUM(C86:C89)</f>
        <v>0</v>
      </c>
      <c r="D85" s="81"/>
      <c r="E85" s="81"/>
      <c r="F85" s="83">
        <f>SUM(F86:F89)</f>
        <v>0</v>
      </c>
      <c r="G85" s="83" t="e">
        <f t="shared" si="1"/>
        <v>#DIV/0!</v>
      </c>
      <c r="H85" s="83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80"/>
      <c r="E86" s="80"/>
      <c r="F86" s="43"/>
      <c r="G86" s="43" t="e">
        <f t="shared" si="1"/>
        <v>#DIV/0!</v>
      </c>
      <c r="H86" s="83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80"/>
      <c r="E87" s="80"/>
      <c r="F87" s="43"/>
      <c r="G87" s="43" t="e">
        <f t="shared" si="1"/>
        <v>#DIV/0!</v>
      </c>
      <c r="H87" s="83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/>
      <c r="D88" s="81"/>
      <c r="E88" s="81"/>
      <c r="F88" s="43"/>
      <c r="G88" s="43" t="e">
        <f t="shared" si="1"/>
        <v>#DIV/0!</v>
      </c>
      <c r="H88" s="83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1"/>
      <c r="E89" s="81"/>
      <c r="F89" s="43"/>
      <c r="G89" s="43" t="e">
        <f t="shared" si="1"/>
        <v>#DIV/0!</v>
      </c>
      <c r="H89" s="83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6" t="s">
        <v>203</v>
      </c>
      <c r="B90" s="87" t="s">
        <v>204</v>
      </c>
      <c r="C90" s="83">
        <f>+C91+C94</f>
        <v>4041</v>
      </c>
      <c r="D90" s="44">
        <v>6000</v>
      </c>
      <c r="E90" s="44"/>
      <c r="F90" s="83">
        <f>+F91+F94</f>
        <v>5991</v>
      </c>
      <c r="G90" s="83">
        <f t="shared" si="1"/>
        <v>148.25538233110615</v>
      </c>
      <c r="H90" s="83">
        <f>+F90/D90*100</f>
        <v>99.850000000000009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4" t="s">
        <v>406</v>
      </c>
      <c r="B91" s="85" t="s">
        <v>407</v>
      </c>
      <c r="C91" s="83">
        <f>+C92+C93</f>
        <v>0</v>
      </c>
      <c r="D91" s="81"/>
      <c r="E91" s="81"/>
      <c r="F91" s="83">
        <f>+F92+F93</f>
        <v>0</v>
      </c>
      <c r="G91" s="83" t="e">
        <f t="shared" si="1"/>
        <v>#DIV/0!</v>
      </c>
      <c r="H91" s="83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81"/>
      <c r="E92" s="81"/>
      <c r="F92" s="43"/>
      <c r="G92" s="43" t="e">
        <f t="shared" si="1"/>
        <v>#DIV/0!</v>
      </c>
      <c r="H92" s="83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81"/>
      <c r="E93" s="81"/>
      <c r="F93" s="43"/>
      <c r="G93" s="43" t="e">
        <f t="shared" si="1"/>
        <v>#DIV/0!</v>
      </c>
      <c r="H93" s="83"/>
      <c r="I93" s="46"/>
      <c r="J93" s="46"/>
      <c r="K93" s="46"/>
      <c r="L93" s="46"/>
      <c r="M93" s="46"/>
      <c r="N93" s="46"/>
      <c r="O93" s="46"/>
    </row>
    <row r="94" spans="1:15" x14ac:dyDescent="0.2">
      <c r="A94" s="84" t="s">
        <v>205</v>
      </c>
      <c r="B94" s="85" t="s">
        <v>206</v>
      </c>
      <c r="C94" s="83">
        <f>SUM(C95:C97)</f>
        <v>4041</v>
      </c>
      <c r="D94" s="81"/>
      <c r="E94" s="81"/>
      <c r="F94" s="83">
        <f>SUM(F95:F97)</f>
        <v>5991</v>
      </c>
      <c r="G94" s="83">
        <f t="shared" si="1"/>
        <v>148.25538233110615</v>
      </c>
      <c r="H94" s="83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>
        <f>2982+1059</f>
        <v>4041</v>
      </c>
      <c r="D95" s="81"/>
      <c r="E95" s="81"/>
      <c r="F95" s="43">
        <v>5991</v>
      </c>
      <c r="G95" s="43">
        <f t="shared" si="1"/>
        <v>148.25538233110615</v>
      </c>
      <c r="H95" s="83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81"/>
      <c r="E96" s="81"/>
      <c r="F96" s="43"/>
      <c r="G96" s="43" t="e">
        <f t="shared" si="1"/>
        <v>#DIV/0!</v>
      </c>
      <c r="H96" s="83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81"/>
      <c r="E97" s="81"/>
      <c r="F97" s="43"/>
      <c r="G97" s="43" t="e">
        <f t="shared" si="1"/>
        <v>#DIV/0!</v>
      </c>
      <c r="H97" s="83"/>
      <c r="I97" s="46"/>
      <c r="J97" s="46"/>
      <c r="K97" s="46"/>
      <c r="L97" s="46"/>
      <c r="M97" s="46"/>
      <c r="N97" s="46"/>
      <c r="O97" s="46"/>
    </row>
    <row r="98" spans="1:15" x14ac:dyDescent="0.2">
      <c r="A98" s="86" t="s">
        <v>209</v>
      </c>
      <c r="B98" s="87" t="s">
        <v>210</v>
      </c>
      <c r="C98" s="83">
        <f>+C99+C103+C107</f>
        <v>1152</v>
      </c>
      <c r="D98" s="44">
        <v>2500</v>
      </c>
      <c r="E98" s="44"/>
      <c r="F98" s="83">
        <f>+F99+F103+F107</f>
        <v>1500</v>
      </c>
      <c r="G98" s="83">
        <f t="shared" si="1"/>
        <v>130.20833333333331</v>
      </c>
      <c r="H98" s="83">
        <f>+F98/D98*100</f>
        <v>60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4" t="s">
        <v>211</v>
      </c>
      <c r="B99" s="85" t="s">
        <v>212</v>
      </c>
      <c r="C99" s="83">
        <f>SUM(C100:C102)</f>
        <v>1152</v>
      </c>
      <c r="D99" s="81"/>
      <c r="E99" s="81"/>
      <c r="F99" s="83">
        <f>SUM(F100:F102)</f>
        <v>1500</v>
      </c>
      <c r="G99" s="83">
        <f t="shared" si="1"/>
        <v>130.20833333333331</v>
      </c>
      <c r="H99" s="83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>
        <v>1152</v>
      </c>
      <c r="D100" s="81"/>
      <c r="E100" s="81"/>
      <c r="F100" s="43">
        <v>1500</v>
      </c>
      <c r="G100" s="43">
        <f t="shared" si="1"/>
        <v>130.20833333333331</v>
      </c>
      <c r="H100" s="83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81"/>
      <c r="E101" s="81"/>
      <c r="F101" s="43"/>
      <c r="G101" s="43" t="e">
        <f t="shared" si="1"/>
        <v>#DIV/0!</v>
      </c>
      <c r="H101" s="83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1"/>
      <c r="E102" s="81"/>
      <c r="F102" s="43"/>
      <c r="G102" s="43" t="e">
        <f t="shared" si="1"/>
        <v>#DIV/0!</v>
      </c>
      <c r="H102" s="83"/>
      <c r="I102" s="46"/>
      <c r="J102" s="46"/>
      <c r="K102" s="46"/>
      <c r="L102" s="46"/>
      <c r="M102" s="46"/>
      <c r="N102" s="46"/>
      <c r="O102" s="46"/>
    </row>
    <row r="103" spans="1:15" x14ac:dyDescent="0.2">
      <c r="A103" s="84" t="s">
        <v>217</v>
      </c>
      <c r="B103" s="85" t="s">
        <v>218</v>
      </c>
      <c r="C103" s="83">
        <f>SUM(C104:C106)</f>
        <v>0</v>
      </c>
      <c r="D103" s="81"/>
      <c r="E103" s="81"/>
      <c r="F103" s="83">
        <f>SUM(F104:F106)</f>
        <v>0</v>
      </c>
      <c r="G103" s="83" t="e">
        <f t="shared" si="1"/>
        <v>#DIV/0!</v>
      </c>
      <c r="H103" s="83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1"/>
      <c r="E104" s="81"/>
      <c r="F104" s="43"/>
      <c r="G104" s="43" t="e">
        <f t="shared" si="1"/>
        <v>#DIV/0!</v>
      </c>
      <c r="H104" s="83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81"/>
      <c r="E105" s="81"/>
      <c r="F105" s="43"/>
      <c r="G105" s="43" t="e">
        <f t="shared" si="1"/>
        <v>#DIV/0!</v>
      </c>
      <c r="H105" s="83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1"/>
      <c r="E106" s="81"/>
      <c r="F106" s="43"/>
      <c r="G106" s="43" t="e">
        <f t="shared" si="1"/>
        <v>#DIV/0!</v>
      </c>
      <c r="H106" s="83"/>
      <c r="I106" s="46"/>
      <c r="J106" s="46"/>
      <c r="K106" s="46"/>
      <c r="L106" s="46"/>
      <c r="M106" s="46"/>
      <c r="N106" s="46"/>
      <c r="O106" s="46"/>
    </row>
    <row r="107" spans="1:15" x14ac:dyDescent="0.2">
      <c r="A107" s="84" t="s">
        <v>223</v>
      </c>
      <c r="B107" s="85" t="s">
        <v>224</v>
      </c>
      <c r="C107" s="83">
        <f>SUM(C108:C112)</f>
        <v>0</v>
      </c>
      <c r="D107" s="81"/>
      <c r="E107" s="81"/>
      <c r="F107" s="83">
        <f>SUM(F108:F112)</f>
        <v>0</v>
      </c>
      <c r="G107" s="83" t="e">
        <f t="shared" si="1"/>
        <v>#DIV/0!</v>
      </c>
      <c r="H107" s="83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81"/>
      <c r="E108" s="81"/>
      <c r="F108" s="43"/>
      <c r="G108" s="43" t="e">
        <f t="shared" si="1"/>
        <v>#DIV/0!</v>
      </c>
      <c r="H108" s="83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81"/>
      <c r="E109" s="81"/>
      <c r="F109" s="43"/>
      <c r="G109" s="43" t="e">
        <f t="shared" si="1"/>
        <v>#DIV/0!</v>
      </c>
      <c r="H109" s="83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81"/>
      <c r="E110" s="81"/>
      <c r="F110" s="43"/>
      <c r="G110" s="43" t="e">
        <f t="shared" si="1"/>
        <v>#DIV/0!</v>
      </c>
      <c r="H110" s="83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1"/>
      <c r="E111" s="81"/>
      <c r="F111" s="43"/>
      <c r="G111" s="43" t="e">
        <f t="shared" si="1"/>
        <v>#DIV/0!</v>
      </c>
      <c r="H111" s="83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81"/>
      <c r="E112" s="81"/>
      <c r="F112" s="43"/>
      <c r="G112" s="43" t="e">
        <f t="shared" si="1"/>
        <v>#DIV/0!</v>
      </c>
      <c r="H112" s="83"/>
      <c r="I112" s="46"/>
      <c r="J112" s="46"/>
      <c r="K112" s="46"/>
      <c r="L112" s="46"/>
      <c r="M112" s="46"/>
      <c r="N112" s="46"/>
      <c r="O112" s="46"/>
    </row>
    <row r="113" spans="1:15" x14ac:dyDescent="0.2">
      <c r="A113" s="98" t="s">
        <v>57</v>
      </c>
      <c r="B113" s="99" t="s">
        <v>227</v>
      </c>
      <c r="C113" s="100">
        <f>+C114+C121+C148+C151+C154</f>
        <v>65755.53</v>
      </c>
      <c r="D113" s="101">
        <f>+D114+D121+D148+D151+D154</f>
        <v>41600</v>
      </c>
      <c r="E113" s="101">
        <f>+E114+E121+E148+E151+E154</f>
        <v>0</v>
      </c>
      <c r="F113" s="100">
        <f>+F114+F121+F148+F151+F154</f>
        <v>33672.699999999997</v>
      </c>
      <c r="G113" s="100">
        <f t="shared" si="1"/>
        <v>51.208924937567993</v>
      </c>
      <c r="H113" s="100">
        <f>+F113/D113*100</f>
        <v>80.94399038461539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6" t="s">
        <v>59</v>
      </c>
      <c r="B114" s="87" t="s">
        <v>228</v>
      </c>
      <c r="C114" s="83">
        <f>+C115+C117</f>
        <v>13175.59</v>
      </c>
      <c r="D114" s="44">
        <v>5000</v>
      </c>
      <c r="E114" s="44"/>
      <c r="F114" s="83">
        <f>+F115+F117</f>
        <v>5419.95</v>
      </c>
      <c r="G114" s="83">
        <f t="shared" si="1"/>
        <v>41.136298260647145</v>
      </c>
      <c r="H114" s="83">
        <f>+F114/D114*100</f>
        <v>108.399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4" t="s">
        <v>427</v>
      </c>
      <c r="B115" s="85" t="s">
        <v>428</v>
      </c>
      <c r="C115" s="83">
        <f>+C116</f>
        <v>0</v>
      </c>
      <c r="D115" s="81"/>
      <c r="E115" s="81"/>
      <c r="F115" s="83">
        <f>+F116</f>
        <v>0</v>
      </c>
      <c r="G115" s="83" t="e">
        <f t="shared" si="1"/>
        <v>#DIV/0!</v>
      </c>
      <c r="H115" s="83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81"/>
      <c r="E116" s="81"/>
      <c r="F116" s="43"/>
      <c r="G116" s="43" t="e">
        <f t="shared" si="1"/>
        <v>#DIV/0!</v>
      </c>
      <c r="H116" s="83"/>
      <c r="I116" s="46"/>
      <c r="J116" s="46"/>
      <c r="K116" s="46"/>
      <c r="L116" s="46"/>
      <c r="M116" s="46"/>
      <c r="N116" s="46"/>
      <c r="O116" s="46"/>
    </row>
    <row r="117" spans="1:15" x14ac:dyDescent="0.2">
      <c r="A117" s="84" t="s">
        <v>229</v>
      </c>
      <c r="B117" s="85" t="s">
        <v>230</v>
      </c>
      <c r="C117" s="83">
        <f>+C118+C119+C120</f>
        <v>13175.59</v>
      </c>
      <c r="D117" s="81"/>
      <c r="E117" s="81"/>
      <c r="F117" s="83">
        <f>+F118+F119+F120</f>
        <v>5419.95</v>
      </c>
      <c r="G117" s="83">
        <f t="shared" si="1"/>
        <v>41.136298260647145</v>
      </c>
      <c r="H117" s="83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>
        <v>11184.64</v>
      </c>
      <c r="D118" s="81"/>
      <c r="E118" s="81"/>
      <c r="F118" s="43">
        <v>2919.95</v>
      </c>
      <c r="G118" s="43">
        <f t="shared" si="1"/>
        <v>26.106785734721903</v>
      </c>
      <c r="H118" s="83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>
        <v>1990.95</v>
      </c>
      <c r="D119" s="81"/>
      <c r="E119" s="81"/>
      <c r="F119" s="43">
        <v>2500</v>
      </c>
      <c r="G119" s="43">
        <f t="shared" si="1"/>
        <v>125.56819608729501</v>
      </c>
      <c r="H119" s="83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81"/>
      <c r="E120" s="81"/>
      <c r="F120" s="43"/>
      <c r="G120" s="43" t="e">
        <f t="shared" si="1"/>
        <v>#DIV/0!</v>
      </c>
      <c r="H120" s="83"/>
      <c r="I120" s="46"/>
      <c r="J120" s="46"/>
      <c r="K120" s="46"/>
      <c r="L120" s="46"/>
      <c r="M120" s="46"/>
      <c r="N120" s="46"/>
      <c r="O120" s="46"/>
    </row>
    <row r="121" spans="1:15" x14ac:dyDescent="0.2">
      <c r="A121" s="86" t="s">
        <v>233</v>
      </c>
      <c r="B121" s="87" t="s">
        <v>234</v>
      </c>
      <c r="C121" s="83">
        <f>+C122+C126+C134+C137+C141+C144</f>
        <v>52579.939999999995</v>
      </c>
      <c r="D121" s="44">
        <v>36600</v>
      </c>
      <c r="E121" s="44"/>
      <c r="F121" s="83">
        <f>+F122+F126+F134+F137+F141+F144</f>
        <v>28252.75</v>
      </c>
      <c r="G121" s="83">
        <f t="shared" si="1"/>
        <v>53.732944541207161</v>
      </c>
      <c r="H121" s="83">
        <f>+F121/D121*100</f>
        <v>77.193306010928964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4" t="s">
        <v>235</v>
      </c>
      <c r="B122" s="85" t="s">
        <v>236</v>
      </c>
      <c r="C122" s="83">
        <f>SUM(C123:C125)</f>
        <v>0</v>
      </c>
      <c r="D122" s="81"/>
      <c r="E122" s="81"/>
      <c r="F122" s="83">
        <f>SUM(F123:F125)</f>
        <v>0</v>
      </c>
      <c r="G122" s="83" t="e">
        <f t="shared" si="1"/>
        <v>#DIV/0!</v>
      </c>
      <c r="H122" s="83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81"/>
      <c r="E123" s="81"/>
      <c r="F123" s="43"/>
      <c r="G123" s="43" t="e">
        <f t="shared" si="1"/>
        <v>#DIV/0!</v>
      </c>
      <c r="H123" s="83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1"/>
      <c r="E124" s="81"/>
      <c r="F124" s="43"/>
      <c r="G124" s="43" t="e">
        <f t="shared" si="1"/>
        <v>#DIV/0!</v>
      </c>
      <c r="H124" s="83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81"/>
      <c r="E125" s="81"/>
      <c r="F125" s="43"/>
      <c r="G125" s="43" t="e">
        <f t="shared" si="1"/>
        <v>#DIV/0!</v>
      </c>
      <c r="H125" s="83"/>
      <c r="I125" s="46"/>
      <c r="J125" s="46"/>
      <c r="K125" s="46"/>
      <c r="L125" s="46"/>
      <c r="M125" s="46"/>
      <c r="N125" s="46"/>
      <c r="O125" s="46"/>
    </row>
    <row r="126" spans="1:15" x14ac:dyDescent="0.2">
      <c r="A126" s="84" t="s">
        <v>239</v>
      </c>
      <c r="B126" s="85" t="s">
        <v>240</v>
      </c>
      <c r="C126" s="83">
        <f>SUM(C127:C133)</f>
        <v>41532.31</v>
      </c>
      <c r="D126" s="81"/>
      <c r="E126" s="81"/>
      <c r="F126" s="83">
        <f>SUM(F127:F133)</f>
        <v>22199.100000000002</v>
      </c>
      <c r="G126" s="83">
        <f t="shared" si="1"/>
        <v>53.450193355486377</v>
      </c>
      <c r="H126" s="83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f>34617.11</f>
        <v>34617.11</v>
      </c>
      <c r="D127" s="81"/>
      <c r="E127" s="81"/>
      <c r="F127" s="43">
        <v>20233.72</v>
      </c>
      <c r="G127" s="43">
        <f t="shared" si="1"/>
        <v>58.450055478345831</v>
      </c>
      <c r="H127" s="83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>
        <f>520</f>
        <v>520</v>
      </c>
      <c r="D128" s="81"/>
      <c r="E128" s="81"/>
      <c r="F128" s="43">
        <v>179</v>
      </c>
      <c r="G128" s="43">
        <f t="shared" si="1"/>
        <v>34.42307692307692</v>
      </c>
      <c r="H128" s="83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>
        <f>5694.6</f>
        <v>5694.6</v>
      </c>
      <c r="D129" s="81"/>
      <c r="E129" s="81"/>
      <c r="F129" s="43"/>
      <c r="G129" s="43">
        <f t="shared" si="1"/>
        <v>0</v>
      </c>
      <c r="H129" s="83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81"/>
      <c r="E130" s="81"/>
      <c r="F130" s="43"/>
      <c r="G130" s="43" t="e">
        <f t="shared" si="1"/>
        <v>#DIV/0!</v>
      </c>
      <c r="H130" s="83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>
        <v>700.6</v>
      </c>
      <c r="D131" s="81"/>
      <c r="E131" s="81"/>
      <c r="F131" s="43"/>
      <c r="G131" s="43">
        <f t="shared" si="1"/>
        <v>0</v>
      </c>
      <c r="H131" s="83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81"/>
      <c r="E132" s="81"/>
      <c r="F132" s="43">
        <v>330</v>
      </c>
      <c r="G132" s="43" t="e">
        <f t="shared" si="1"/>
        <v>#DIV/0!</v>
      </c>
      <c r="H132" s="83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81"/>
      <c r="E133" s="81"/>
      <c r="F133" s="43">
        <v>1456.38</v>
      </c>
      <c r="G133" s="43" t="e">
        <f t="shared" si="1"/>
        <v>#DIV/0!</v>
      </c>
      <c r="H133" s="83"/>
      <c r="I133" s="46"/>
      <c r="J133" s="46"/>
      <c r="K133" s="46"/>
      <c r="L133" s="46"/>
      <c r="M133" s="46"/>
      <c r="N133" s="46"/>
      <c r="O133" s="46"/>
    </row>
    <row r="134" spans="1:15" x14ac:dyDescent="0.2">
      <c r="A134" s="84" t="s">
        <v>444</v>
      </c>
      <c r="B134" s="85" t="s">
        <v>445</v>
      </c>
      <c r="C134" s="83">
        <f>+C135+C136</f>
        <v>0</v>
      </c>
      <c r="D134" s="81"/>
      <c r="E134" s="81"/>
      <c r="F134" s="83">
        <f>+F135+F136</f>
        <v>0</v>
      </c>
      <c r="G134" s="83" t="e">
        <f t="shared" si="1"/>
        <v>#DIV/0!</v>
      </c>
      <c r="H134" s="83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81"/>
      <c r="E135" s="81"/>
      <c r="F135" s="43"/>
      <c r="G135" s="43" t="e">
        <f t="shared" si="1"/>
        <v>#DIV/0!</v>
      </c>
      <c r="H135" s="83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81"/>
      <c r="E136" s="81"/>
      <c r="F136" s="43"/>
      <c r="G136" s="43" t="e">
        <f t="shared" si="1"/>
        <v>#DIV/0!</v>
      </c>
      <c r="H136" s="83"/>
      <c r="I136" s="46"/>
      <c r="J136" s="46"/>
      <c r="K136" s="46"/>
      <c r="L136" s="46"/>
      <c r="M136" s="46"/>
      <c r="N136" s="46"/>
      <c r="O136" s="46"/>
    </row>
    <row r="137" spans="1:15" x14ac:dyDescent="0.2">
      <c r="A137" s="84" t="s">
        <v>448</v>
      </c>
      <c r="B137" s="85" t="s">
        <v>449</v>
      </c>
      <c r="C137" s="83">
        <f>+C138+C139+C140</f>
        <v>3932.35</v>
      </c>
      <c r="D137" s="81"/>
      <c r="E137" s="81"/>
      <c r="F137" s="83">
        <f>+F138+F139+F140</f>
        <v>6053.65</v>
      </c>
      <c r="G137" s="83">
        <f t="shared" ref="G137:G157" si="2">+F137/C137*100</f>
        <v>153.94484214273908</v>
      </c>
      <c r="H137" s="83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>
        <v>3932.35</v>
      </c>
      <c r="D138" s="81"/>
      <c r="E138" s="81"/>
      <c r="F138" s="43">
        <v>6053.65</v>
      </c>
      <c r="G138" s="43">
        <f t="shared" si="2"/>
        <v>153.94484214273908</v>
      </c>
      <c r="H138" s="83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81"/>
      <c r="E139" s="81"/>
      <c r="F139" s="43"/>
      <c r="G139" s="43" t="e">
        <f t="shared" si="2"/>
        <v>#DIV/0!</v>
      </c>
      <c r="H139" s="83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81"/>
      <c r="E140" s="81"/>
      <c r="F140" s="43"/>
      <c r="G140" s="43" t="e">
        <f t="shared" si="2"/>
        <v>#DIV/0!</v>
      </c>
      <c r="H140" s="83"/>
      <c r="I140" s="46"/>
      <c r="J140" s="46"/>
      <c r="K140" s="46"/>
      <c r="L140" s="46"/>
      <c r="M140" s="46"/>
      <c r="N140" s="46"/>
      <c r="O140" s="46"/>
    </row>
    <row r="141" spans="1:15" x14ac:dyDescent="0.2">
      <c r="A141" s="84" t="s">
        <v>456</v>
      </c>
      <c r="B141" s="85" t="s">
        <v>457</v>
      </c>
      <c r="C141" s="83">
        <f>+C142+C143</f>
        <v>0</v>
      </c>
      <c r="D141" s="81"/>
      <c r="E141" s="81"/>
      <c r="F141" s="83">
        <f>+F142+F143</f>
        <v>0</v>
      </c>
      <c r="G141" s="83" t="e">
        <f t="shared" si="2"/>
        <v>#DIV/0!</v>
      </c>
      <c r="H141" s="83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81"/>
      <c r="E142" s="81"/>
      <c r="F142" s="43"/>
      <c r="G142" s="43" t="e">
        <f t="shared" si="2"/>
        <v>#DIV/0!</v>
      </c>
      <c r="H142" s="83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81"/>
      <c r="E143" s="81"/>
      <c r="F143" s="43"/>
      <c r="G143" s="43" t="e">
        <f t="shared" si="2"/>
        <v>#DIV/0!</v>
      </c>
      <c r="H143" s="83"/>
      <c r="I143" s="46"/>
      <c r="J143" s="46"/>
      <c r="K143" s="46"/>
      <c r="L143" s="46"/>
      <c r="M143" s="46"/>
      <c r="N143" s="46"/>
      <c r="O143" s="46"/>
    </row>
    <row r="144" spans="1:15" x14ac:dyDescent="0.2">
      <c r="A144" s="84" t="s">
        <v>245</v>
      </c>
      <c r="B144" s="85" t="s">
        <v>246</v>
      </c>
      <c r="C144" s="83">
        <f>+C145+C146+C147</f>
        <v>7115.28</v>
      </c>
      <c r="D144" s="81"/>
      <c r="E144" s="81"/>
      <c r="F144" s="83">
        <f>+F145+F146+F147</f>
        <v>0</v>
      </c>
      <c r="G144" s="83">
        <f t="shared" si="2"/>
        <v>0</v>
      </c>
      <c r="H144" s="83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>
        <v>7115.28</v>
      </c>
      <c r="D145" s="81"/>
      <c r="E145" s="81"/>
      <c r="F145" s="43"/>
      <c r="G145" s="43">
        <f t="shared" si="2"/>
        <v>0</v>
      </c>
      <c r="H145" s="83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81"/>
      <c r="E146" s="81"/>
      <c r="F146" s="43"/>
      <c r="G146" s="43" t="e">
        <f t="shared" si="2"/>
        <v>#DIV/0!</v>
      </c>
      <c r="H146" s="83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81"/>
      <c r="E147" s="81"/>
      <c r="F147" s="43"/>
      <c r="G147" s="43" t="e">
        <f t="shared" si="2"/>
        <v>#DIV/0!</v>
      </c>
      <c r="H147" s="83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6" t="s">
        <v>60</v>
      </c>
      <c r="B148" s="87" t="s">
        <v>465</v>
      </c>
      <c r="C148" s="83">
        <f>+C149</f>
        <v>0</v>
      </c>
      <c r="D148" s="44"/>
      <c r="E148" s="44"/>
      <c r="F148" s="83">
        <f>+F149</f>
        <v>0</v>
      </c>
      <c r="G148" s="83" t="e">
        <f t="shared" si="2"/>
        <v>#DIV/0!</v>
      </c>
      <c r="H148" s="83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4" t="s">
        <v>466</v>
      </c>
      <c r="B149" s="85" t="s">
        <v>467</v>
      </c>
      <c r="C149" s="83">
        <f>+C150</f>
        <v>0</v>
      </c>
      <c r="D149" s="81"/>
      <c r="E149" s="81"/>
      <c r="F149" s="83">
        <f>+F150</f>
        <v>0</v>
      </c>
      <c r="G149" s="83" t="e">
        <f t="shared" si="2"/>
        <v>#DIV/0!</v>
      </c>
      <c r="H149" s="83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81"/>
      <c r="E150" s="81"/>
      <c r="F150" s="43"/>
      <c r="G150" s="43" t="e">
        <f t="shared" si="2"/>
        <v>#DIV/0!</v>
      </c>
      <c r="H150" s="83"/>
      <c r="I150" s="46"/>
      <c r="J150" s="46"/>
      <c r="K150" s="46"/>
      <c r="L150" s="46"/>
      <c r="M150" s="46"/>
      <c r="N150" s="46"/>
      <c r="O150" s="46"/>
    </row>
    <row r="151" spans="1:15" x14ac:dyDescent="0.2">
      <c r="A151" s="86" t="s">
        <v>470</v>
      </c>
      <c r="B151" s="87" t="s">
        <v>471</v>
      </c>
      <c r="C151" s="83">
        <f>+C152</f>
        <v>0</v>
      </c>
      <c r="D151" s="44"/>
      <c r="E151" s="44"/>
      <c r="F151" s="83">
        <f>+F152</f>
        <v>0</v>
      </c>
      <c r="G151" s="83" t="e">
        <f t="shared" si="2"/>
        <v>#DIV/0!</v>
      </c>
      <c r="H151" s="83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4" t="s">
        <v>472</v>
      </c>
      <c r="B152" s="85" t="s">
        <v>473</v>
      </c>
      <c r="C152" s="83">
        <f>+C153</f>
        <v>0</v>
      </c>
      <c r="D152" s="81"/>
      <c r="E152" s="81"/>
      <c r="F152" s="83">
        <f>+F153</f>
        <v>0</v>
      </c>
      <c r="G152" s="83" t="e">
        <f t="shared" si="2"/>
        <v>#DIV/0!</v>
      </c>
      <c r="H152" s="83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81"/>
      <c r="E153" s="81"/>
      <c r="F153" s="43"/>
      <c r="G153" s="43" t="e">
        <f t="shared" si="2"/>
        <v>#DIV/0!</v>
      </c>
      <c r="H153" s="83"/>
      <c r="I153" s="46"/>
      <c r="J153" s="46"/>
      <c r="K153" s="46"/>
      <c r="L153" s="46"/>
      <c r="M153" s="46"/>
      <c r="N153" s="46"/>
      <c r="O153" s="46"/>
    </row>
    <row r="154" spans="1:15" x14ac:dyDescent="0.2">
      <c r="A154" s="86" t="s">
        <v>249</v>
      </c>
      <c r="B154" s="87" t="s">
        <v>250</v>
      </c>
      <c r="C154" s="83">
        <f>+C155+C157+C159+C161</f>
        <v>0</v>
      </c>
      <c r="D154" s="44"/>
      <c r="E154" s="44"/>
      <c r="F154" s="83">
        <f>+F155+F157+F159+F161</f>
        <v>0</v>
      </c>
      <c r="G154" s="83" t="e">
        <f t="shared" si="2"/>
        <v>#DIV/0!</v>
      </c>
      <c r="H154" s="83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4" t="s">
        <v>251</v>
      </c>
      <c r="B155" s="85" t="s">
        <v>252</v>
      </c>
      <c r="C155" s="83">
        <f>+C156</f>
        <v>0</v>
      </c>
      <c r="D155" s="81"/>
      <c r="E155" s="81"/>
      <c r="F155" s="83">
        <f>+F156</f>
        <v>0</v>
      </c>
      <c r="G155" s="83" t="e">
        <f t="shared" si="2"/>
        <v>#DIV/0!</v>
      </c>
      <c r="H155" s="83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1"/>
      <c r="E156" s="81"/>
      <c r="F156" s="43"/>
      <c r="G156" s="43" t="e">
        <f t="shared" si="2"/>
        <v>#DIV/0!</v>
      </c>
      <c r="H156" s="83"/>
      <c r="I156" s="46"/>
      <c r="J156" s="46"/>
      <c r="K156" s="46"/>
      <c r="L156" s="46"/>
      <c r="M156" s="46"/>
      <c r="N156" s="46"/>
      <c r="O156" s="46"/>
    </row>
    <row r="157" spans="1:15" x14ac:dyDescent="0.2">
      <c r="A157" s="84" t="s">
        <v>476</v>
      </c>
      <c r="B157" s="85" t="s">
        <v>477</v>
      </c>
      <c r="C157" s="83">
        <f>+C158</f>
        <v>0</v>
      </c>
      <c r="D157" s="81"/>
      <c r="E157" s="81"/>
      <c r="F157" s="83">
        <f>+F158</f>
        <v>0</v>
      </c>
      <c r="G157" s="83" t="e">
        <f t="shared" si="2"/>
        <v>#DIV/0!</v>
      </c>
      <c r="H157" s="83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81"/>
      <c r="E158" s="81"/>
      <c r="F158" s="43"/>
      <c r="G158" s="43" t="e">
        <f>+F158/C158*100</f>
        <v>#DIV/0!</v>
      </c>
      <c r="H158" s="83"/>
      <c r="I158" s="46"/>
      <c r="J158" s="46"/>
      <c r="K158" s="46"/>
      <c r="L158" s="46"/>
      <c r="M158" s="46"/>
      <c r="N158" s="46"/>
      <c r="O158" s="46"/>
    </row>
    <row r="159" spans="1:15" x14ac:dyDescent="0.2">
      <c r="A159" s="84" t="s">
        <v>479</v>
      </c>
      <c r="B159" s="85" t="s">
        <v>480</v>
      </c>
      <c r="C159" s="133">
        <f>+C160</f>
        <v>0</v>
      </c>
      <c r="D159" s="81"/>
      <c r="E159" s="81"/>
      <c r="F159" s="83">
        <f>+F160</f>
        <v>0</v>
      </c>
      <c r="G159" s="83" t="e">
        <f>+F159/C159*100</f>
        <v>#DIV/0!</v>
      </c>
      <c r="H159" s="83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134"/>
      <c r="D160" s="81"/>
      <c r="E160" s="81"/>
      <c r="F160" s="43"/>
      <c r="G160" s="43" t="e">
        <f>+F160/C160*100</f>
        <v>#DIV/0!</v>
      </c>
      <c r="H160" s="83"/>
      <c r="I160" s="46"/>
      <c r="J160" s="46"/>
      <c r="K160" s="46"/>
      <c r="L160" s="46"/>
      <c r="M160" s="46"/>
      <c r="N160" s="46"/>
      <c r="O160" s="46"/>
    </row>
    <row r="161" spans="1:15" x14ac:dyDescent="0.2">
      <c r="A161" s="84" t="s">
        <v>482</v>
      </c>
      <c r="B161" s="85" t="s">
        <v>483</v>
      </c>
      <c r="C161" s="133">
        <f>+C162</f>
        <v>0</v>
      </c>
      <c r="D161" s="81"/>
      <c r="E161" s="81"/>
      <c r="F161" s="83">
        <f>+F162</f>
        <v>0</v>
      </c>
      <c r="G161" s="83" t="e">
        <f>+F161/C161*100</f>
        <v>#DIV/0!</v>
      </c>
      <c r="H161" s="83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81"/>
      <c r="E162" s="81"/>
      <c r="F162" s="43"/>
      <c r="G162" s="43" t="e">
        <f>+F162/C162*100</f>
        <v>#DIV/0!</v>
      </c>
      <c r="H162" s="83"/>
      <c r="I162" s="46"/>
      <c r="J162" s="46"/>
      <c r="K162" s="46"/>
      <c r="L162" s="46"/>
      <c r="M162" s="46"/>
      <c r="N162" s="46"/>
      <c r="O162" s="46"/>
    </row>
    <row r="163" spans="1:15" x14ac:dyDescent="0.2">
      <c r="C163" s="135"/>
      <c r="H163" s="69"/>
    </row>
    <row r="164" spans="1:15" x14ac:dyDescent="0.2">
      <c r="C164" s="135"/>
    </row>
    <row r="165" spans="1:15" x14ac:dyDescent="0.2">
      <c r="C165" s="135"/>
    </row>
    <row r="166" spans="1:15" x14ac:dyDescent="0.2">
      <c r="A166" s="31" t="s">
        <v>555</v>
      </c>
      <c r="C166" s="135"/>
    </row>
    <row r="167" spans="1:15" x14ac:dyDescent="0.2">
      <c r="A167" s="31" t="s">
        <v>549</v>
      </c>
      <c r="C167" s="135"/>
    </row>
    <row r="168" spans="1:15" x14ac:dyDescent="0.2">
      <c r="A168" s="31" t="s">
        <v>550</v>
      </c>
      <c r="C168" s="135"/>
    </row>
    <row r="169" spans="1:15" x14ac:dyDescent="0.2">
      <c r="A169" s="31" t="s">
        <v>551</v>
      </c>
      <c r="C169" s="135"/>
    </row>
    <row r="170" spans="1:15" x14ac:dyDescent="0.2">
      <c r="A170" s="31" t="s">
        <v>552</v>
      </c>
      <c r="C170" s="135"/>
    </row>
    <row r="171" spans="1:15" x14ac:dyDescent="0.2">
      <c r="A171" s="31" t="s">
        <v>553</v>
      </c>
    </row>
    <row r="172" spans="1:15" x14ac:dyDescent="0.2">
      <c r="A172" s="31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G19" sqref="G19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5" t="s">
        <v>53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2" t="s">
        <v>29</v>
      </c>
      <c r="B10" s="92" t="s">
        <v>26</v>
      </c>
      <c r="C10" s="93">
        <f>+C11+C13+C15+C17+C23+C25</f>
        <v>4276620.38</v>
      </c>
      <c r="D10" s="94">
        <f>+D11+D13+D15+D17+D23+D25</f>
        <v>4407156</v>
      </c>
      <c r="E10" s="94">
        <f>+E11+E13+E15+E17+E23+E25</f>
        <v>0</v>
      </c>
      <c r="F10" s="93">
        <f>+F11+F13+F15+F17+F23+F25</f>
        <v>4262354.84</v>
      </c>
      <c r="G10" s="93">
        <f>+F10/C10*100</f>
        <v>99.666429593173291</v>
      </c>
      <c r="H10" s="93" t="e">
        <f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8" t="s">
        <v>54</v>
      </c>
      <c r="B11" s="89" t="s">
        <v>55</v>
      </c>
      <c r="C11" s="90">
        <f>+C12</f>
        <v>4049629.72</v>
      </c>
      <c r="D11" s="91">
        <f t="shared" ref="D11" si="0">+D12</f>
        <v>4070460</v>
      </c>
      <c r="E11" s="91">
        <f t="shared" ref="E11" si="1">+E12</f>
        <v>0</v>
      </c>
      <c r="F11" s="90">
        <f t="shared" ref="F11" si="2">+F12</f>
        <v>3992798.33</v>
      </c>
      <c r="G11" s="90">
        <f t="shared" ref="G11:G46" si="3">+F11/C11*100</f>
        <v>98.596627496105981</v>
      </c>
      <c r="H11" s="90" t="e">
        <f t="shared" ref="H11:H46" si="4">+F11/E11*100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4049629.72</v>
      </c>
      <c r="D12" s="43">
        <v>4070460</v>
      </c>
      <c r="E12" s="43"/>
      <c r="F12" s="43">
        <v>3992798.33</v>
      </c>
      <c r="G12" s="43">
        <f t="shared" si="3"/>
        <v>98.596627496105981</v>
      </c>
      <c r="H12" s="43" t="e">
        <f t="shared" si="4"/>
        <v>#DIV/0!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8" t="s">
        <v>81</v>
      </c>
      <c r="B13" s="89" t="s">
        <v>485</v>
      </c>
      <c r="C13" s="90">
        <f>+C14</f>
        <v>69610.759999999995</v>
      </c>
      <c r="D13" s="91">
        <f t="shared" ref="D13" si="5">+D14</f>
        <v>101600</v>
      </c>
      <c r="E13" s="91">
        <f t="shared" ref="E13" si="6">+E14</f>
        <v>0</v>
      </c>
      <c r="F13" s="90">
        <f t="shared" ref="F13" si="7">+F14</f>
        <v>73063.8</v>
      </c>
      <c r="G13" s="90">
        <f t="shared" si="3"/>
        <v>104.96049748630816</v>
      </c>
      <c r="H13" s="90" t="e">
        <f t="shared" si="4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485</v>
      </c>
      <c r="C14" s="43">
        <f>4.18+69606.58</f>
        <v>69610.759999999995</v>
      </c>
      <c r="D14" s="44">
        <v>101600</v>
      </c>
      <c r="E14" s="44"/>
      <c r="F14" s="43">
        <v>73063.8</v>
      </c>
      <c r="G14" s="43">
        <f t="shared" si="3"/>
        <v>104.96049748630816</v>
      </c>
      <c r="H14" s="43" t="e">
        <f t="shared" si="4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8" t="s">
        <v>57</v>
      </c>
      <c r="B15" s="89" t="s">
        <v>58</v>
      </c>
      <c r="C15" s="90">
        <f>+C16</f>
        <v>95940.34</v>
      </c>
      <c r="D15" s="91">
        <f t="shared" ref="D15" si="8">+D16</f>
        <v>129500</v>
      </c>
      <c r="E15" s="91">
        <f t="shared" ref="E15" si="9">+E16</f>
        <v>0</v>
      </c>
      <c r="F15" s="90">
        <f t="shared" ref="F15" si="10">+F16</f>
        <v>123756.29</v>
      </c>
      <c r="G15" s="90">
        <f t="shared" si="3"/>
        <v>128.99296583689406</v>
      </c>
      <c r="H15" s="90" t="e">
        <f t="shared" si="4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>
        <v>95940.34</v>
      </c>
      <c r="D16" s="44">
        <v>129500</v>
      </c>
      <c r="E16" s="44"/>
      <c r="F16" s="43">
        <v>123756.29</v>
      </c>
      <c r="G16" s="43">
        <f t="shared" si="3"/>
        <v>128.99296583689406</v>
      </c>
      <c r="H16" s="43" t="e">
        <f t="shared" si="4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8" t="s">
        <v>62</v>
      </c>
      <c r="B17" s="89" t="s">
        <v>63</v>
      </c>
      <c r="C17" s="90">
        <f>SUM(C18:C22)</f>
        <v>61439.560000000005</v>
      </c>
      <c r="D17" s="91">
        <f>SUM(D18:D22)</f>
        <v>68346</v>
      </c>
      <c r="E17" s="91">
        <f>SUM(E18:E22)</f>
        <v>0</v>
      </c>
      <c r="F17" s="90">
        <f>SUM(F18:F22)</f>
        <v>64869.67</v>
      </c>
      <c r="G17" s="90">
        <f t="shared" si="3"/>
        <v>105.5829013098401</v>
      </c>
      <c r="H17" s="90" t="e">
        <f t="shared" si="4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/>
      <c r="D18" s="44"/>
      <c r="E18" s="44"/>
      <c r="F18" s="43"/>
      <c r="G18" s="43" t="e">
        <f t="shared" si="3"/>
        <v>#DIV/0!</v>
      </c>
      <c r="H18" s="43" t="e">
        <f t="shared" si="4"/>
        <v>#DIV/0!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129">
        <f>58205.76+3233.8</f>
        <v>61439.560000000005</v>
      </c>
      <c r="D19" s="44">
        <v>27426</v>
      </c>
      <c r="E19" s="44"/>
      <c r="F19" s="43">
        <v>23951.62</v>
      </c>
      <c r="G19" s="43">
        <f t="shared" si="3"/>
        <v>38.984035692963943</v>
      </c>
      <c r="H19" s="43" t="e">
        <f t="shared" si="4"/>
        <v>#DIV/0!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/>
      <c r="D22" s="44">
        <v>40920</v>
      </c>
      <c r="E22" s="44"/>
      <c r="F22" s="43">
        <v>40918.050000000003</v>
      </c>
      <c r="G22" s="43" t="e">
        <f t="shared" si="3"/>
        <v>#DIV/0!</v>
      </c>
      <c r="H22" s="43" t="e">
        <f t="shared" si="4"/>
        <v>#DIV/0!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8" t="s">
        <v>30</v>
      </c>
      <c r="B23" s="89" t="s">
        <v>486</v>
      </c>
      <c r="C23" s="90">
        <f>+C24</f>
        <v>0</v>
      </c>
      <c r="D23" s="91">
        <f t="shared" ref="D23" si="11">+D24</f>
        <v>37250</v>
      </c>
      <c r="E23" s="91">
        <f t="shared" ref="E23" si="12">+E24</f>
        <v>0</v>
      </c>
      <c r="F23" s="90">
        <f t="shared" ref="F23" si="13">+F24</f>
        <v>7866.75</v>
      </c>
      <c r="G23" s="90" t="e">
        <f t="shared" si="3"/>
        <v>#DIV/0!</v>
      </c>
      <c r="H23" s="90" t="e">
        <f t="shared" si="4"/>
        <v>#DIV/0!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486</v>
      </c>
      <c r="C24" s="43"/>
      <c r="D24" s="44">
        <v>37250</v>
      </c>
      <c r="E24" s="44"/>
      <c r="F24" s="43">
        <v>7866.75</v>
      </c>
      <c r="G24" s="43" t="e">
        <f t="shared" si="3"/>
        <v>#DIV/0!</v>
      </c>
      <c r="H24" s="43" t="e">
        <f t="shared" si="4"/>
        <v>#DIV/0!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8" t="s">
        <v>337</v>
      </c>
      <c r="B25" s="89" t="s">
        <v>487</v>
      </c>
      <c r="C25" s="90">
        <f>+C26</f>
        <v>0</v>
      </c>
      <c r="D25" s="91">
        <f t="shared" ref="D25" si="14">+D26</f>
        <v>0</v>
      </c>
      <c r="E25" s="91">
        <f t="shared" ref="E25" si="15">+E26</f>
        <v>0</v>
      </c>
      <c r="F25" s="90">
        <f t="shared" ref="F25" si="16">+F26</f>
        <v>0</v>
      </c>
      <c r="G25" s="90" t="e">
        <f t="shared" si="3"/>
        <v>#DIV/0!</v>
      </c>
      <c r="H25" s="90" t="e">
        <f t="shared" si="4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339</v>
      </c>
      <c r="B26" s="63" t="s">
        <v>487</v>
      </c>
      <c r="C26" s="43"/>
      <c r="D26" s="44"/>
      <c r="E26" s="44"/>
      <c r="F26" s="43"/>
      <c r="G26" s="43" t="e">
        <f t="shared" si="3"/>
        <v>#DIV/0!</v>
      </c>
      <c r="H26" s="43" t="e">
        <f t="shared" si="4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92" t="s">
        <v>72</v>
      </c>
      <c r="B27" s="92" t="s">
        <v>26</v>
      </c>
      <c r="C27" s="93">
        <f>+C28+C31+C33+C35+C41+C43+C45</f>
        <v>4294306.4000000004</v>
      </c>
      <c r="D27" s="94">
        <f>+D28+D31+D33+D35+D41+D43+D45</f>
        <v>4407156</v>
      </c>
      <c r="E27" s="94">
        <f>+E28+E31+E33+E35+E41+E43+E45</f>
        <v>0</v>
      </c>
      <c r="F27" s="93">
        <f>+F28+F31+F33+F35+F41+F43+F45</f>
        <v>4261559.0999999996</v>
      </c>
      <c r="G27" s="93">
        <f t="shared" si="3"/>
        <v>99.237425163700451</v>
      </c>
      <c r="H27" s="93" t="e">
        <f t="shared" si="4"/>
        <v>#DIV/0!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8" t="s">
        <v>54</v>
      </c>
      <c r="B28" s="89" t="s">
        <v>55</v>
      </c>
      <c r="C28" s="90">
        <f>+C29+C30</f>
        <v>3975491.01</v>
      </c>
      <c r="D28" s="91">
        <f>+D29+D30</f>
        <v>4070460</v>
      </c>
      <c r="E28" s="91">
        <f>+E29+E30</f>
        <v>0</v>
      </c>
      <c r="F28" s="90">
        <f>+F29+F30</f>
        <v>3996651.94</v>
      </c>
      <c r="G28" s="90">
        <f t="shared" si="3"/>
        <v>100.53228469003632</v>
      </c>
      <c r="H28" s="90" t="e">
        <f t="shared" si="4"/>
        <v>#DIV/0!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f>3973294.69+2196.32</f>
        <v>3975491.01</v>
      </c>
      <c r="D29" s="44">
        <v>4070460</v>
      </c>
      <c r="E29" s="44"/>
      <c r="F29" s="43">
        <v>3996651.94</v>
      </c>
      <c r="G29" s="43">
        <f t="shared" si="3"/>
        <v>100.53228469003632</v>
      </c>
      <c r="H29" s="43" t="e">
        <f t="shared" si="4"/>
        <v>#DIV/0!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8" t="s">
        <v>81</v>
      </c>
      <c r="B31" s="89" t="s">
        <v>485</v>
      </c>
      <c r="C31" s="90">
        <f>+C32</f>
        <v>73473.25</v>
      </c>
      <c r="D31" s="91">
        <f t="shared" ref="D31" si="17">+D32</f>
        <v>101600</v>
      </c>
      <c r="E31" s="91">
        <f t="shared" ref="E31" si="18">+E32</f>
        <v>0</v>
      </c>
      <c r="F31" s="90">
        <f t="shared" ref="F31" si="19">+F32</f>
        <v>98248.59</v>
      </c>
      <c r="G31" s="90">
        <f t="shared" si="3"/>
        <v>133.72021790243386</v>
      </c>
      <c r="H31" s="90" t="e">
        <f t="shared" si="4"/>
        <v>#DIV/0!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485</v>
      </c>
      <c r="C32" s="134">
        <f>72517.45+955.8</f>
        <v>73473.25</v>
      </c>
      <c r="D32" s="44">
        <v>101600</v>
      </c>
      <c r="E32" s="44"/>
      <c r="F32" s="43">
        <v>98248.59</v>
      </c>
      <c r="G32" s="43">
        <f t="shared" si="3"/>
        <v>133.72021790243386</v>
      </c>
      <c r="H32" s="43" t="e">
        <f t="shared" si="4"/>
        <v>#DIV/0!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8" t="s">
        <v>57</v>
      </c>
      <c r="B33" s="89" t="s">
        <v>58</v>
      </c>
      <c r="C33" s="90">
        <f>+C34</f>
        <v>83150.51999999999</v>
      </c>
      <c r="D33" s="91">
        <f t="shared" ref="D33" si="20">+D34</f>
        <v>129500</v>
      </c>
      <c r="E33" s="91">
        <f t="shared" ref="E33" si="21">+E34</f>
        <v>0</v>
      </c>
      <c r="F33" s="90">
        <f t="shared" ref="F33" si="22">+F34</f>
        <v>113934.61</v>
      </c>
      <c r="G33" s="90">
        <f t="shared" si="3"/>
        <v>137.02212565838437</v>
      </c>
      <c r="H33" s="90" t="e">
        <f t="shared" si="4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>
        <f>57383.92+25766.6</f>
        <v>83150.51999999999</v>
      </c>
      <c r="D34" s="44">
        <v>129500</v>
      </c>
      <c r="E34" s="44"/>
      <c r="F34" s="43">
        <v>113934.61</v>
      </c>
      <c r="G34" s="43">
        <f t="shared" si="3"/>
        <v>137.02212565838437</v>
      </c>
      <c r="H34" s="43" t="e">
        <f t="shared" si="4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8" t="s">
        <v>62</v>
      </c>
      <c r="B35" s="89" t="s">
        <v>63</v>
      </c>
      <c r="C35" s="90">
        <f>SUM(C36:C40)</f>
        <v>69331.47</v>
      </c>
      <c r="D35" s="91">
        <f>SUM(D36:D40)</f>
        <v>68346</v>
      </c>
      <c r="E35" s="91">
        <f>SUM(E36:E40)</f>
        <v>0</v>
      </c>
      <c r="F35" s="90">
        <f>SUM(F36:F40)</f>
        <v>19132.53</v>
      </c>
      <c r="G35" s="90">
        <f t="shared" si="3"/>
        <v>27.595736827734935</v>
      </c>
      <c r="H35" s="90" t="e">
        <f t="shared" si="4"/>
        <v>#DIV/0!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/>
      <c r="D36" s="44"/>
      <c r="E36" s="44"/>
      <c r="F36" s="43"/>
      <c r="G36" s="43" t="e">
        <f t="shared" si="3"/>
        <v>#DIV/0!</v>
      </c>
      <c r="H36" s="43" t="e">
        <f t="shared" si="4"/>
        <v>#DIV/0!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f>68155.49+1175.98</f>
        <v>69331.47</v>
      </c>
      <c r="D37" s="44">
        <v>27426</v>
      </c>
      <c r="E37" s="44"/>
      <c r="F37" s="43">
        <v>15331.54</v>
      </c>
      <c r="G37" s="43">
        <f t="shared" si="3"/>
        <v>22.113392374343139</v>
      </c>
      <c r="H37" s="43" t="e">
        <f t="shared" si="4"/>
        <v>#DIV/0!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43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/>
      <c r="D40" s="44">
        <v>40920</v>
      </c>
      <c r="E40" s="44"/>
      <c r="F40" s="43">
        <v>3800.99</v>
      </c>
      <c r="G40" s="43" t="e">
        <f t="shared" si="3"/>
        <v>#DIV/0!</v>
      </c>
      <c r="H40" s="43" t="e">
        <f t="shared" si="4"/>
        <v>#DIV/0!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8" t="s">
        <v>30</v>
      </c>
      <c r="B41" s="89" t="s">
        <v>486</v>
      </c>
      <c r="C41" s="90">
        <f>+C42</f>
        <v>92860.15</v>
      </c>
      <c r="D41" s="91">
        <f t="shared" ref="D41" si="23">+D42</f>
        <v>37250</v>
      </c>
      <c r="E41" s="91">
        <f t="shared" ref="E41" si="24">+E42</f>
        <v>0</v>
      </c>
      <c r="F41" s="90">
        <f t="shared" ref="F41" si="25">+F42</f>
        <v>33591.43</v>
      </c>
      <c r="G41" s="90">
        <f t="shared" si="3"/>
        <v>36.17421466581736</v>
      </c>
      <c r="H41" s="90" t="e">
        <f t="shared" si="4"/>
        <v>#DIV/0!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486</v>
      </c>
      <c r="C42" s="43">
        <f>92709.2+150.95</f>
        <v>92860.15</v>
      </c>
      <c r="D42" s="44">
        <v>37250</v>
      </c>
      <c r="E42" s="44"/>
      <c r="F42" s="43">
        <v>33591.43</v>
      </c>
      <c r="G42" s="43">
        <f t="shared" si="3"/>
        <v>36.17421466581736</v>
      </c>
      <c r="H42" s="43" t="e">
        <f t="shared" si="4"/>
        <v>#DIV/0!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8" t="s">
        <v>337</v>
      </c>
      <c r="B43" s="89" t="s">
        <v>487</v>
      </c>
      <c r="C43" s="90">
        <f>+C44</f>
        <v>0</v>
      </c>
      <c r="D43" s="91">
        <f t="shared" ref="D43" si="26">+D44</f>
        <v>0</v>
      </c>
      <c r="E43" s="91">
        <f t="shared" ref="E43" si="27">+E44</f>
        <v>0</v>
      </c>
      <c r="F43" s="90">
        <f t="shared" ref="F43" si="28">+F44</f>
        <v>0</v>
      </c>
      <c r="G43" s="90" t="e">
        <f t="shared" si="3"/>
        <v>#DIV/0!</v>
      </c>
      <c r="H43" s="90" t="e">
        <f t="shared" si="4"/>
        <v>#DIV/0!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3"/>
        <v>#DIV/0!</v>
      </c>
      <c r="H44" s="43" t="e">
        <f t="shared" si="4"/>
        <v>#DIV/0!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8" t="s">
        <v>77</v>
      </c>
      <c r="B45" s="89" t="s">
        <v>78</v>
      </c>
      <c r="C45" s="90">
        <f>+C46</f>
        <v>0</v>
      </c>
      <c r="D45" s="91">
        <f t="shared" ref="D45:F45" si="29">+D46</f>
        <v>0</v>
      </c>
      <c r="E45" s="91">
        <f t="shared" si="29"/>
        <v>0</v>
      </c>
      <c r="F45" s="90">
        <f t="shared" si="29"/>
        <v>0</v>
      </c>
      <c r="G45" s="90" t="e">
        <f t="shared" si="3"/>
        <v>#DIV/0!</v>
      </c>
      <c r="H45" s="90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23" sqref="F23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5" t="s">
        <v>488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565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3"/>
      <c r="B10" s="108" t="s">
        <v>255</v>
      </c>
      <c r="C10" s="102">
        <f>+C11+C13</f>
        <v>4294306.3999999994</v>
      </c>
      <c r="D10" s="102">
        <f>+D11+D13</f>
        <v>4407156</v>
      </c>
      <c r="E10" s="102">
        <f>+E11+E13</f>
        <v>0</v>
      </c>
      <c r="F10" s="102">
        <f>+F11+F13</f>
        <v>4261559.0999999996</v>
      </c>
      <c r="G10" s="93">
        <f>+F10/C10*100</f>
        <v>99.237425163700479</v>
      </c>
      <c r="H10" s="93" t="e">
        <f>+F10/E10*100</f>
        <v>#DIV/0!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8" t="s">
        <v>489</v>
      </c>
      <c r="B11" s="89" t="s">
        <v>490</v>
      </c>
      <c r="C11" s="90">
        <f>+C12</f>
        <v>4382.1000000000004</v>
      </c>
      <c r="D11" s="91">
        <f t="shared" ref="D11:F11" si="0">+D12</f>
        <v>0</v>
      </c>
      <c r="E11" s="91">
        <f t="shared" si="0"/>
        <v>0</v>
      </c>
      <c r="F11" s="90">
        <f t="shared" si="0"/>
        <v>0</v>
      </c>
      <c r="G11" s="90">
        <f t="shared" ref="G11:G14" si="1">+F11/C11*100</f>
        <v>0</v>
      </c>
      <c r="H11" s="90" t="e">
        <f t="shared" ref="H11:H14" si="2">+F11/E11*100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136">
        <v>4382.1000000000004</v>
      </c>
      <c r="D12" s="44"/>
      <c r="E12" s="44"/>
      <c r="F12" s="43">
        <v>0</v>
      </c>
      <c r="G12" s="43">
        <f t="shared" si="1"/>
        <v>0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8" t="s">
        <v>493</v>
      </c>
      <c r="B13" s="89" t="s">
        <v>494</v>
      </c>
      <c r="C13" s="90">
        <f>+C14</f>
        <v>4289924.3</v>
      </c>
      <c r="D13" s="91">
        <f t="shared" ref="D13" si="3">+D14</f>
        <v>4407156</v>
      </c>
      <c r="E13" s="91">
        <f t="shared" ref="E13" si="4">+E14</f>
        <v>0</v>
      </c>
      <c r="F13" s="90">
        <f t="shared" ref="F13" si="5">+F14</f>
        <v>4261559.0999999996</v>
      </c>
      <c r="G13" s="90">
        <f t="shared" si="1"/>
        <v>99.338794859387136</v>
      </c>
      <c r="H13" s="90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>
        <v>4289924.3</v>
      </c>
      <c r="D14" s="44">
        <v>4407156</v>
      </c>
      <c r="E14" s="44"/>
      <c r="F14" s="43">
        <v>4261559.0999999996</v>
      </c>
      <c r="G14" s="43">
        <f t="shared" si="1"/>
        <v>99.338794859387136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5" t="s">
        <v>254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6" t="s">
        <v>77</v>
      </c>
      <c r="B10" s="117" t="s">
        <v>258</v>
      </c>
      <c r="C10" s="95">
        <f>+C11+C14</f>
        <v>0</v>
      </c>
      <c r="D10" s="96">
        <f>+D11+D14</f>
        <v>0</v>
      </c>
      <c r="E10" s="96">
        <f>+E11+E14</f>
        <v>0</v>
      </c>
      <c r="F10" s="95">
        <f>+F11+F14</f>
        <v>0</v>
      </c>
      <c r="G10" s="118" t="e">
        <f t="shared" ref="G10" si="0">+F10/C10*100</f>
        <v>#DIV/0!</v>
      </c>
      <c r="H10" s="118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10" t="s">
        <v>79</v>
      </c>
      <c r="B11" s="111" t="s">
        <v>497</v>
      </c>
      <c r="C11" s="114">
        <f>+C12</f>
        <v>0</v>
      </c>
      <c r="D11" s="122"/>
      <c r="E11" s="122"/>
      <c r="F11" s="114">
        <f>+F12</f>
        <v>0</v>
      </c>
      <c r="G11" s="114" t="e">
        <f t="shared" ref="G11:G36" si="2">+F11/C11*100</f>
        <v>#DIV/0!</v>
      </c>
      <c r="H11" s="114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9" t="s">
        <v>498</v>
      </c>
      <c r="B12" s="85" t="s">
        <v>499</v>
      </c>
      <c r="C12" s="112">
        <f>+C13</f>
        <v>0</v>
      </c>
      <c r="D12" s="113"/>
      <c r="E12" s="113"/>
      <c r="F12" s="112">
        <f t="shared" ref="F12" si="4">+F13</f>
        <v>0</v>
      </c>
      <c r="G12" s="83" t="e">
        <f t="shared" si="2"/>
        <v>#DIV/0!</v>
      </c>
      <c r="H12" s="83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/>
      <c r="D13" s="113"/>
      <c r="E13" s="113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10" t="s">
        <v>502</v>
      </c>
      <c r="B14" s="111" t="s">
        <v>503</v>
      </c>
      <c r="C14" s="114">
        <f>+C15</f>
        <v>0</v>
      </c>
      <c r="D14" s="122"/>
      <c r="E14" s="122"/>
      <c r="F14" s="114">
        <f>+F15</f>
        <v>0</v>
      </c>
      <c r="G14" s="114" t="e">
        <f t="shared" si="2"/>
        <v>#DIV/0!</v>
      </c>
      <c r="H14" s="114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9" t="s">
        <v>504</v>
      </c>
      <c r="B15" s="85" t="s">
        <v>505</v>
      </c>
      <c r="C15" s="112">
        <f>+C16</f>
        <v>0</v>
      </c>
      <c r="D15" s="113"/>
      <c r="E15" s="113"/>
      <c r="F15" s="112">
        <f t="shared" ref="F15" si="5">+F16</f>
        <v>0</v>
      </c>
      <c r="G15" s="83" t="e">
        <f t="shared" si="2"/>
        <v>#DIV/0!</v>
      </c>
      <c r="H15" s="83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/>
      <c r="D16" s="113"/>
      <c r="E16" s="113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6" t="s">
        <v>62</v>
      </c>
      <c r="B17" s="117" t="s">
        <v>509</v>
      </c>
      <c r="C17" s="95">
        <f>+C18+C27+C32</f>
        <v>0</v>
      </c>
      <c r="D17" s="96">
        <f>+D18+D27+D32</f>
        <v>0</v>
      </c>
      <c r="E17" s="96">
        <f>+E18+E27+E32</f>
        <v>0</v>
      </c>
      <c r="F17" s="95">
        <f>+F18+F27+F32</f>
        <v>0</v>
      </c>
      <c r="G17" s="118" t="e">
        <f t="shared" si="2"/>
        <v>#DIV/0!</v>
      </c>
      <c r="H17" s="118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10" t="s">
        <v>64</v>
      </c>
      <c r="B18" s="111" t="s">
        <v>510</v>
      </c>
      <c r="C18" s="119">
        <f>+C19+C22+C24</f>
        <v>0</v>
      </c>
      <c r="D18" s="122"/>
      <c r="E18" s="122"/>
      <c r="F18" s="119">
        <f>+F19+F22+F24</f>
        <v>0</v>
      </c>
      <c r="G18" s="114" t="e">
        <f t="shared" si="2"/>
        <v>#DIV/0!</v>
      </c>
      <c r="H18" s="114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9">
        <v>512</v>
      </c>
      <c r="B19" s="85" t="s">
        <v>557</v>
      </c>
      <c r="C19" s="112">
        <f>+C20+C21</f>
        <v>0</v>
      </c>
      <c r="D19" s="113"/>
      <c r="E19" s="113"/>
      <c r="F19" s="112">
        <f>+F20+F21</f>
        <v>0</v>
      </c>
      <c r="G19" s="112" t="e">
        <f t="shared" ref="G19:G26" si="6">+F19/C19*100</f>
        <v>#DIV/0!</v>
      </c>
      <c r="H19" s="112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558</v>
      </c>
      <c r="C20" s="48"/>
      <c r="D20" s="113"/>
      <c r="E20" s="113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559</v>
      </c>
      <c r="C21" s="48"/>
      <c r="D21" s="113"/>
      <c r="E21" s="113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9">
        <v>514</v>
      </c>
      <c r="B22" s="85" t="s">
        <v>560</v>
      </c>
      <c r="C22" s="112">
        <f>+C23</f>
        <v>0</v>
      </c>
      <c r="D22" s="113"/>
      <c r="E22" s="113"/>
      <c r="F22" s="112">
        <f t="shared" ref="F22" si="8">+F23</f>
        <v>0</v>
      </c>
      <c r="G22" s="112" t="e">
        <f t="shared" si="6"/>
        <v>#DIV/0!</v>
      </c>
      <c r="H22" s="112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561</v>
      </c>
      <c r="C23" s="48"/>
      <c r="D23" s="113"/>
      <c r="E23" s="113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9">
        <v>518</v>
      </c>
      <c r="B24" s="85" t="s">
        <v>562</v>
      </c>
      <c r="C24" s="112">
        <f>+C25+C26</f>
        <v>0</v>
      </c>
      <c r="D24" s="113"/>
      <c r="E24" s="113"/>
      <c r="F24" s="112">
        <f>+F25+F26</f>
        <v>0</v>
      </c>
      <c r="G24" s="112" t="e">
        <f t="shared" si="6"/>
        <v>#DIV/0!</v>
      </c>
      <c r="H24" s="112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563</v>
      </c>
      <c r="C25" s="48"/>
      <c r="D25" s="113"/>
      <c r="E25" s="113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564</v>
      </c>
      <c r="C26" s="48"/>
      <c r="D26" s="113"/>
      <c r="E26" s="113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10" t="s">
        <v>511</v>
      </c>
      <c r="B27" s="111" t="s">
        <v>512</v>
      </c>
      <c r="C27" s="119">
        <f>+C28+C30</f>
        <v>0</v>
      </c>
      <c r="D27" s="122"/>
      <c r="E27" s="122"/>
      <c r="F27" s="119">
        <f>+F28+F30</f>
        <v>0</v>
      </c>
      <c r="G27" s="114" t="e">
        <f t="shared" si="2"/>
        <v>#DIV/0!</v>
      </c>
      <c r="H27" s="114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9" t="s">
        <v>513</v>
      </c>
      <c r="B28" s="85" t="s">
        <v>514</v>
      </c>
      <c r="C28" s="112">
        <f>+C29</f>
        <v>0</v>
      </c>
      <c r="D28" s="113"/>
      <c r="E28" s="113"/>
      <c r="F28" s="112">
        <f t="shared" ref="F28" si="9">+F29</f>
        <v>0</v>
      </c>
      <c r="G28" s="83" t="e">
        <f t="shared" si="2"/>
        <v>#DIV/0!</v>
      </c>
      <c r="H28" s="83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/>
      <c r="D29" s="113"/>
      <c r="E29" s="113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9" t="s">
        <v>516</v>
      </c>
      <c r="B30" s="85" t="s">
        <v>517</v>
      </c>
      <c r="C30" s="112">
        <f>+C31</f>
        <v>0</v>
      </c>
      <c r="D30" s="113"/>
      <c r="E30" s="113"/>
      <c r="F30" s="112">
        <f t="shared" ref="F30" si="10">+F31</f>
        <v>0</v>
      </c>
      <c r="G30" s="83" t="e">
        <f t="shared" si="2"/>
        <v>#DIV/0!</v>
      </c>
      <c r="H30" s="83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/>
      <c r="D31" s="113"/>
      <c r="E31" s="113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10" t="s">
        <v>520</v>
      </c>
      <c r="B32" s="111" t="s">
        <v>521</v>
      </c>
      <c r="C32" s="114">
        <f>+C33+C35</f>
        <v>0</v>
      </c>
      <c r="D32" s="122"/>
      <c r="E32" s="122"/>
      <c r="F32" s="114">
        <f>+F33+F35</f>
        <v>0</v>
      </c>
      <c r="G32" s="114" t="e">
        <f>+F32/C32*100</f>
        <v>#DIV/0!</v>
      </c>
      <c r="H32" s="114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9" t="s">
        <v>522</v>
      </c>
      <c r="B33" s="85" t="s">
        <v>523</v>
      </c>
      <c r="C33" s="112">
        <f>+C34</f>
        <v>0</v>
      </c>
      <c r="D33" s="113"/>
      <c r="E33" s="113"/>
      <c r="F33" s="112">
        <f t="shared" ref="F33" si="11">+F34</f>
        <v>0</v>
      </c>
      <c r="G33" s="83" t="e">
        <f t="shared" si="2"/>
        <v>#DIV/0!</v>
      </c>
      <c r="H33" s="83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/>
      <c r="D34" s="113"/>
      <c r="E34" s="113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9" t="s">
        <v>526</v>
      </c>
      <c r="B35" s="85" t="s">
        <v>527</v>
      </c>
      <c r="C35" s="112">
        <f>+C36</f>
        <v>0</v>
      </c>
      <c r="D35" s="113"/>
      <c r="E35" s="113"/>
      <c r="F35" s="112">
        <f t="shared" ref="F35" si="12">+F36</f>
        <v>0</v>
      </c>
      <c r="G35" s="112" t="e">
        <f t="shared" si="2"/>
        <v>#DIV/0!</v>
      </c>
      <c r="H35" s="112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/>
      <c r="D36" s="113"/>
      <c r="E36" s="113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27" sqref="H27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45" t="s">
        <v>259</v>
      </c>
      <c r="B5" s="145"/>
      <c r="C5" s="145"/>
      <c r="D5" s="145"/>
      <c r="E5" s="145"/>
      <c r="F5" s="145"/>
      <c r="G5" s="145"/>
      <c r="H5" s="145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47" t="s">
        <v>3</v>
      </c>
      <c r="B7" s="147"/>
      <c r="C7" s="50" t="s">
        <v>576</v>
      </c>
      <c r="D7" s="50" t="s">
        <v>577</v>
      </c>
      <c r="E7" s="50" t="s">
        <v>578</v>
      </c>
      <c r="F7" s="50" t="s">
        <v>579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46">
        <v>1</v>
      </c>
      <c r="B8" s="14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10" t="s">
        <v>257</v>
      </c>
      <c r="B10" s="111" t="s">
        <v>26</v>
      </c>
      <c r="C10" s="114">
        <f t="shared" ref="C10:F11" si="0">+C11</f>
        <v>0</v>
      </c>
      <c r="D10" s="115">
        <f t="shared" si="0"/>
        <v>0</v>
      </c>
      <c r="E10" s="115">
        <f t="shared" si="0"/>
        <v>0</v>
      </c>
      <c r="F10" s="114">
        <f t="shared" si="0"/>
        <v>0</v>
      </c>
      <c r="G10" s="114" t="e">
        <f t="shared" ref="G10:G19" si="1">+F10/C10*100</f>
        <v>#DIV/0!</v>
      </c>
      <c r="H10" s="114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9" t="s">
        <v>57</v>
      </c>
      <c r="B11" s="85" t="s">
        <v>58</v>
      </c>
      <c r="C11" s="112">
        <f t="shared" si="0"/>
        <v>0</v>
      </c>
      <c r="D11" s="113">
        <f t="shared" si="0"/>
        <v>0</v>
      </c>
      <c r="E11" s="113">
        <f t="shared" si="0"/>
        <v>0</v>
      </c>
      <c r="F11" s="112">
        <f t="shared" si="0"/>
        <v>0</v>
      </c>
      <c r="G11" s="112" t="e">
        <f t="shared" si="1"/>
        <v>#DIV/0!</v>
      </c>
      <c r="H11" s="112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10" t="s">
        <v>508</v>
      </c>
      <c r="B13" s="111" t="s">
        <v>26</v>
      </c>
      <c r="C13" s="114">
        <f>+C14+C16+C18</f>
        <v>0</v>
      </c>
      <c r="D13" s="115">
        <f>+D14+D16+D18</f>
        <v>0</v>
      </c>
      <c r="E13" s="115">
        <f>+E14+E16+E18</f>
        <v>0</v>
      </c>
      <c r="F13" s="114">
        <f>+F14+F16+F18</f>
        <v>0</v>
      </c>
      <c r="G13" s="114" t="e">
        <f t="shared" si="1"/>
        <v>#DIV/0!</v>
      </c>
      <c r="H13" s="114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9" t="s">
        <v>81</v>
      </c>
      <c r="B14" s="85" t="s">
        <v>485</v>
      </c>
      <c r="C14" s="112">
        <f>+C15</f>
        <v>0</v>
      </c>
      <c r="D14" s="113">
        <f>+D15</f>
        <v>0</v>
      </c>
      <c r="E14" s="113">
        <f>+E15</f>
        <v>0</v>
      </c>
      <c r="F14" s="112">
        <f>+F15</f>
        <v>0</v>
      </c>
      <c r="G14" s="112" t="e">
        <f t="shared" si="1"/>
        <v>#DIV/0!</v>
      </c>
      <c r="H14" s="112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9" t="s">
        <v>57</v>
      </c>
      <c r="B16" s="85" t="s">
        <v>58</v>
      </c>
      <c r="C16" s="112">
        <f>+C17</f>
        <v>0</v>
      </c>
      <c r="D16" s="113">
        <f>+D17</f>
        <v>0</v>
      </c>
      <c r="E16" s="113">
        <f>+E17</f>
        <v>0</v>
      </c>
      <c r="F16" s="112">
        <f>+F17</f>
        <v>0</v>
      </c>
      <c r="G16" s="112" t="e">
        <f t="shared" si="1"/>
        <v>#DIV/0!</v>
      </c>
      <c r="H16" s="112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9" t="s">
        <v>62</v>
      </c>
      <c r="B18" s="85" t="s">
        <v>63</v>
      </c>
      <c r="C18" s="112">
        <f>+C19</f>
        <v>0</v>
      </c>
      <c r="D18" s="113">
        <f>+D19</f>
        <v>0</v>
      </c>
      <c r="E18" s="113">
        <f>+E19</f>
        <v>0</v>
      </c>
      <c r="F18" s="112">
        <f>+F19</f>
        <v>0</v>
      </c>
      <c r="G18" s="112" t="e">
        <f t="shared" si="1"/>
        <v>#DIV/0!</v>
      </c>
      <c r="H18" s="112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4294"/>
  <sheetViews>
    <sheetView zoomScale="90" zoomScaleNormal="90" workbookViewId="0">
      <pane xSplit="2" ySplit="5" topLeftCell="C56" activePane="bottomRight" state="frozen"/>
      <selection pane="topRight" activeCell="C1" sqref="C1"/>
      <selection pane="bottomLeft" activeCell="A6" sqref="A6"/>
      <selection pane="bottomRight" activeCell="L312" sqref="L312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  <col min="10" max="10" width="18.7109375" customWidth="1"/>
  </cols>
  <sheetData>
    <row r="1" spans="1:6" ht="15.75" x14ac:dyDescent="0.25">
      <c r="A1" s="145" t="s">
        <v>530</v>
      </c>
      <c r="B1" s="145"/>
      <c r="C1" s="145"/>
      <c r="D1" s="145"/>
      <c r="E1" s="145"/>
      <c r="F1" s="145"/>
    </row>
    <row r="2" spans="1:6" ht="15.75" x14ac:dyDescent="0.25">
      <c r="A2" s="145" t="s">
        <v>531</v>
      </c>
      <c r="B2" s="145"/>
      <c r="C2" s="145"/>
      <c r="D2" s="145"/>
      <c r="E2" s="145"/>
      <c r="F2" s="145"/>
    </row>
    <row r="3" spans="1:6" ht="18" x14ac:dyDescent="0.25">
      <c r="A3" s="41"/>
      <c r="B3" s="41"/>
      <c r="C3" s="41"/>
      <c r="D3" s="42"/>
      <c r="E3" s="42"/>
      <c r="F3" s="42"/>
    </row>
    <row r="4" spans="1:6" ht="42.75" x14ac:dyDescent="0.25">
      <c r="A4" s="147" t="s">
        <v>3</v>
      </c>
      <c r="B4" s="147"/>
      <c r="C4" s="50" t="s">
        <v>577</v>
      </c>
      <c r="D4" s="50" t="s">
        <v>578</v>
      </c>
      <c r="E4" s="50" t="s">
        <v>579</v>
      </c>
      <c r="F4" s="50" t="s">
        <v>532</v>
      </c>
    </row>
    <row r="5" spans="1:6" x14ac:dyDescent="0.25">
      <c r="A5" s="146">
        <v>1</v>
      </c>
      <c r="B5" s="146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6" ht="25.5" x14ac:dyDescent="0.25">
      <c r="A6" s="59" t="s">
        <v>533</v>
      </c>
      <c r="B6" s="72" t="s">
        <v>534</v>
      </c>
      <c r="C6" s="61">
        <v>4407156</v>
      </c>
      <c r="D6" s="61"/>
      <c r="E6" s="125">
        <v>4261559.0999999996</v>
      </c>
      <c r="F6" s="78">
        <f>+E6/C6*100</f>
        <v>96.696352477652255</v>
      </c>
    </row>
    <row r="7" spans="1:6" x14ac:dyDescent="0.25">
      <c r="A7" s="64" t="s">
        <v>203</v>
      </c>
      <c r="B7" s="65" t="s">
        <v>537</v>
      </c>
      <c r="C7" s="61">
        <v>4407156</v>
      </c>
      <c r="D7" s="61"/>
      <c r="E7" s="125">
        <v>4261559.0999999996</v>
      </c>
      <c r="F7" s="78">
        <f t="shared" ref="F7:F11" si="0">+E7/C7*100</f>
        <v>96.696352477652255</v>
      </c>
    </row>
    <row r="8" spans="1:6" x14ac:dyDescent="0.25">
      <c r="A8" s="73" t="s">
        <v>538</v>
      </c>
      <c r="B8" s="74" t="s">
        <v>539</v>
      </c>
      <c r="C8" s="61">
        <v>4407156</v>
      </c>
      <c r="D8" s="61"/>
      <c r="E8" s="125">
        <v>4261559.0999999996</v>
      </c>
      <c r="F8" s="78">
        <f t="shared" si="0"/>
        <v>96.696352477652255</v>
      </c>
    </row>
    <row r="9" spans="1:6" ht="25.5" x14ac:dyDescent="0.25">
      <c r="A9" s="75" t="s">
        <v>540</v>
      </c>
      <c r="B9" s="76" t="s">
        <v>541</v>
      </c>
      <c r="C9" s="61">
        <v>3799400</v>
      </c>
      <c r="D9" s="61"/>
      <c r="E9" s="143">
        <v>3773563.07</v>
      </c>
      <c r="F9" s="78">
        <f t="shared" si="0"/>
        <v>99.319973416855291</v>
      </c>
    </row>
    <row r="10" spans="1:6" x14ac:dyDescent="0.25">
      <c r="A10" s="49" t="s">
        <v>56</v>
      </c>
      <c r="B10" s="47" t="s">
        <v>55</v>
      </c>
      <c r="C10" s="77">
        <v>3799400</v>
      </c>
      <c r="D10" s="77"/>
      <c r="E10" s="144">
        <v>3773563.07</v>
      </c>
      <c r="F10" s="78">
        <f t="shared" si="0"/>
        <v>99.319973416855291</v>
      </c>
    </row>
    <row r="11" spans="1:6" x14ac:dyDescent="0.25">
      <c r="A11" s="68" t="s">
        <v>83</v>
      </c>
      <c r="B11" s="47" t="s">
        <v>84</v>
      </c>
      <c r="C11" s="77">
        <v>3743000</v>
      </c>
      <c r="D11" s="77"/>
      <c r="E11" s="144">
        <v>3732874.98</v>
      </c>
      <c r="F11" s="78">
        <f t="shared" si="0"/>
        <v>99.729494523109807</v>
      </c>
    </row>
    <row r="12" spans="1:6" x14ac:dyDescent="0.25">
      <c r="A12" s="52" t="s">
        <v>87</v>
      </c>
      <c r="B12" s="47" t="s">
        <v>88</v>
      </c>
      <c r="C12" s="48"/>
      <c r="D12" s="48"/>
      <c r="E12" s="127"/>
      <c r="F12" s="48"/>
    </row>
    <row r="13" spans="1:6" x14ac:dyDescent="0.25">
      <c r="A13" s="52" t="s">
        <v>375</v>
      </c>
      <c r="B13" s="47" t="s">
        <v>376</v>
      </c>
      <c r="C13" s="48"/>
      <c r="D13" s="48"/>
      <c r="E13" s="127"/>
      <c r="F13" s="48"/>
    </row>
    <row r="14" spans="1:6" x14ac:dyDescent="0.25">
      <c r="A14" s="52" t="s">
        <v>93</v>
      </c>
      <c r="B14" s="47" t="s">
        <v>92</v>
      </c>
      <c r="C14" s="48"/>
      <c r="D14" s="48"/>
      <c r="E14" s="127"/>
      <c r="F14" s="48"/>
    </row>
    <row r="15" spans="1:6" x14ac:dyDescent="0.25">
      <c r="A15" s="52" t="s">
        <v>96</v>
      </c>
      <c r="B15" s="47" t="s">
        <v>97</v>
      </c>
      <c r="C15" s="48"/>
      <c r="D15" s="48"/>
      <c r="E15" s="127"/>
      <c r="F15" s="48"/>
    </row>
    <row r="16" spans="1:6" x14ac:dyDescent="0.25">
      <c r="A16" s="68" t="s">
        <v>98</v>
      </c>
      <c r="B16" s="47" t="s">
        <v>99</v>
      </c>
      <c r="C16" s="77">
        <v>56400</v>
      </c>
      <c r="D16" s="77"/>
      <c r="E16" s="126">
        <v>40688.089999999997</v>
      </c>
      <c r="F16" s="78">
        <f>+E16/C16*100</f>
        <v>72.142003546099289</v>
      </c>
    </row>
    <row r="17" spans="1:6" ht="25.5" x14ac:dyDescent="0.25">
      <c r="A17" s="52" t="s">
        <v>104</v>
      </c>
      <c r="B17" s="47" t="s">
        <v>105</v>
      </c>
      <c r="C17" s="48"/>
      <c r="D17" s="48"/>
      <c r="E17" s="127"/>
      <c r="F17" s="78"/>
    </row>
    <row r="18" spans="1:6" x14ac:dyDescent="0.25">
      <c r="A18" s="52" t="s">
        <v>134</v>
      </c>
      <c r="B18" s="47" t="s">
        <v>135</v>
      </c>
      <c r="C18" s="48"/>
      <c r="D18" s="48"/>
      <c r="E18" s="127"/>
      <c r="F18" s="78"/>
    </row>
    <row r="19" spans="1:6" x14ac:dyDescent="0.25">
      <c r="A19" s="52" t="s">
        <v>155</v>
      </c>
      <c r="B19" s="47" t="s">
        <v>156</v>
      </c>
      <c r="C19" s="48"/>
      <c r="D19" s="48"/>
      <c r="E19" s="127"/>
      <c r="F19" s="78"/>
    </row>
    <row r="20" spans="1:6" x14ac:dyDescent="0.25">
      <c r="A20" s="68" t="s">
        <v>209</v>
      </c>
      <c r="B20" s="47" t="s">
        <v>210</v>
      </c>
      <c r="C20" s="77"/>
      <c r="D20" s="77"/>
      <c r="E20" s="126"/>
      <c r="F20" s="78"/>
    </row>
    <row r="21" spans="1:6" x14ac:dyDescent="0.25">
      <c r="A21" s="52" t="s">
        <v>213</v>
      </c>
      <c r="B21" s="47" t="s">
        <v>214</v>
      </c>
      <c r="C21" s="48"/>
      <c r="D21" s="48"/>
      <c r="E21" s="127"/>
      <c r="F21" s="78"/>
    </row>
    <row r="22" spans="1:6" ht="25.5" x14ac:dyDescent="0.25">
      <c r="A22" s="75" t="s">
        <v>542</v>
      </c>
      <c r="B22" s="76" t="s">
        <v>543</v>
      </c>
      <c r="C22" s="61">
        <v>3410</v>
      </c>
      <c r="D22" s="61"/>
      <c r="E22" s="125"/>
      <c r="F22" s="78">
        <f t="shared" ref="F22:F74" si="1">+E22/C22*100</f>
        <v>0</v>
      </c>
    </row>
    <row r="23" spans="1:6" x14ac:dyDescent="0.25">
      <c r="A23" s="49" t="s">
        <v>56</v>
      </c>
      <c r="B23" s="47" t="s">
        <v>55</v>
      </c>
      <c r="C23" s="77">
        <v>3410</v>
      </c>
      <c r="D23" s="77"/>
      <c r="E23" s="126"/>
      <c r="F23" s="78">
        <f t="shared" si="1"/>
        <v>0</v>
      </c>
    </row>
    <row r="24" spans="1:6" x14ac:dyDescent="0.25">
      <c r="A24" s="68" t="s">
        <v>98</v>
      </c>
      <c r="B24" s="47" t="s">
        <v>99</v>
      </c>
      <c r="C24" s="77">
        <v>3410</v>
      </c>
      <c r="D24" s="77"/>
      <c r="E24" s="126"/>
      <c r="F24" s="78">
        <f t="shared" si="1"/>
        <v>0</v>
      </c>
    </row>
    <row r="25" spans="1:6" ht="25.5" x14ac:dyDescent="0.25">
      <c r="A25" s="75" t="s">
        <v>544</v>
      </c>
      <c r="B25" s="76" t="s">
        <v>545</v>
      </c>
      <c r="C25" s="61">
        <v>267650</v>
      </c>
      <c r="D25" s="48"/>
      <c r="E25" s="141">
        <v>223088.87</v>
      </c>
      <c r="F25" s="78">
        <f t="shared" si="1"/>
        <v>83.350969549785177</v>
      </c>
    </row>
    <row r="26" spans="1:6" x14ac:dyDescent="0.25">
      <c r="A26" s="49" t="s">
        <v>56</v>
      </c>
      <c r="B26" s="47" t="s">
        <v>55</v>
      </c>
      <c r="C26" s="77">
        <v>267650</v>
      </c>
      <c r="D26" s="48"/>
      <c r="E26" s="127">
        <v>223088.87</v>
      </c>
      <c r="F26" s="78">
        <f t="shared" si="1"/>
        <v>83.350969549785177</v>
      </c>
    </row>
    <row r="27" spans="1:6" x14ac:dyDescent="0.25">
      <c r="A27" s="68" t="s">
        <v>83</v>
      </c>
      <c r="B27" s="47" t="s">
        <v>84</v>
      </c>
      <c r="C27" s="77"/>
      <c r="D27" s="48"/>
      <c r="E27" s="127"/>
      <c r="F27" s="78"/>
    </row>
    <row r="28" spans="1:6" x14ac:dyDescent="0.25">
      <c r="A28" s="52" t="s">
        <v>87</v>
      </c>
      <c r="B28" s="47" t="s">
        <v>88</v>
      </c>
      <c r="C28" s="48"/>
      <c r="D28" s="48"/>
      <c r="E28" s="127"/>
      <c r="F28" s="78"/>
    </row>
    <row r="29" spans="1:6" x14ac:dyDescent="0.25">
      <c r="A29" s="52" t="s">
        <v>89</v>
      </c>
      <c r="B29" s="47" t="s">
        <v>90</v>
      </c>
      <c r="C29" s="48"/>
      <c r="D29" s="77"/>
      <c r="E29" s="126"/>
      <c r="F29" s="78"/>
    </row>
    <row r="30" spans="1:6" x14ac:dyDescent="0.25">
      <c r="A30" s="52" t="s">
        <v>93</v>
      </c>
      <c r="B30" s="47" t="s">
        <v>92</v>
      </c>
      <c r="C30" s="48"/>
      <c r="D30" s="48"/>
      <c r="E30" s="127"/>
      <c r="F30" s="78"/>
    </row>
    <row r="31" spans="1:6" x14ac:dyDescent="0.25">
      <c r="A31" s="52" t="s">
        <v>96</v>
      </c>
      <c r="B31" s="47" t="s">
        <v>97</v>
      </c>
      <c r="C31" s="48"/>
      <c r="D31" s="48"/>
      <c r="E31" s="127"/>
      <c r="F31" s="78"/>
    </row>
    <row r="32" spans="1:6" x14ac:dyDescent="0.25">
      <c r="A32" s="68" t="s">
        <v>98</v>
      </c>
      <c r="B32" s="47" t="s">
        <v>99</v>
      </c>
      <c r="C32" s="77">
        <v>262650</v>
      </c>
      <c r="D32" s="48"/>
      <c r="E32" s="127">
        <v>218646.9</v>
      </c>
      <c r="F32" s="78">
        <f t="shared" si="1"/>
        <v>83.246487721302103</v>
      </c>
    </row>
    <row r="33" spans="1:6" x14ac:dyDescent="0.25">
      <c r="A33" s="52" t="s">
        <v>102</v>
      </c>
      <c r="B33" s="47" t="s">
        <v>103</v>
      </c>
      <c r="C33" s="48"/>
      <c r="D33" s="77"/>
      <c r="E33" s="126"/>
      <c r="F33" s="78"/>
    </row>
    <row r="34" spans="1:6" ht="25.5" x14ac:dyDescent="0.25">
      <c r="A34" s="52" t="s">
        <v>104</v>
      </c>
      <c r="B34" s="47" t="s">
        <v>105</v>
      </c>
      <c r="C34" s="48"/>
      <c r="D34" s="48"/>
      <c r="E34" s="127"/>
      <c r="F34" s="78"/>
    </row>
    <row r="35" spans="1:6" x14ac:dyDescent="0.25">
      <c r="A35" s="52" t="s">
        <v>106</v>
      </c>
      <c r="B35" s="47" t="s">
        <v>107</v>
      </c>
      <c r="C35" s="48"/>
      <c r="D35" s="61"/>
      <c r="E35" s="125"/>
      <c r="F35" s="78"/>
    </row>
    <row r="36" spans="1:6" x14ac:dyDescent="0.25">
      <c r="A36" s="52" t="s">
        <v>108</v>
      </c>
      <c r="B36" s="47" t="s">
        <v>109</v>
      </c>
      <c r="C36" s="48"/>
      <c r="D36" s="77"/>
      <c r="E36" s="126"/>
      <c r="F36" s="78"/>
    </row>
    <row r="37" spans="1:6" x14ac:dyDescent="0.25">
      <c r="A37" s="52" t="s">
        <v>112</v>
      </c>
      <c r="B37" s="47" t="s">
        <v>113</v>
      </c>
      <c r="C37" s="48"/>
      <c r="D37" s="77"/>
      <c r="E37" s="126"/>
      <c r="F37" s="78"/>
    </row>
    <row r="38" spans="1:6" x14ac:dyDescent="0.25">
      <c r="A38" s="52" t="s">
        <v>381</v>
      </c>
      <c r="B38" s="47" t="s">
        <v>382</v>
      </c>
      <c r="C38" s="48"/>
      <c r="D38" s="48"/>
      <c r="E38" s="127"/>
      <c r="F38" s="78"/>
    </row>
    <row r="39" spans="1:6" x14ac:dyDescent="0.25">
      <c r="A39" s="52" t="s">
        <v>114</v>
      </c>
      <c r="B39" s="47" t="s">
        <v>115</v>
      </c>
      <c r="C39" s="48"/>
      <c r="D39" s="48"/>
      <c r="E39" s="127"/>
      <c r="F39" s="78"/>
    </row>
    <row r="40" spans="1:6" ht="25.5" x14ac:dyDescent="0.25">
      <c r="A40" s="52" t="s">
        <v>116</v>
      </c>
      <c r="B40" s="47" t="s">
        <v>117</v>
      </c>
      <c r="C40" s="48"/>
      <c r="D40" s="48"/>
      <c r="E40" s="127"/>
      <c r="F40" s="78"/>
    </row>
    <row r="41" spans="1:6" x14ac:dyDescent="0.25">
      <c r="A41" s="52" t="s">
        <v>118</v>
      </c>
      <c r="B41" s="47" t="s">
        <v>119</v>
      </c>
      <c r="C41" s="48"/>
      <c r="D41" s="48"/>
      <c r="E41" s="127"/>
      <c r="F41" s="78"/>
    </row>
    <row r="42" spans="1:6" x14ac:dyDescent="0.25">
      <c r="A42" s="52" t="s">
        <v>120</v>
      </c>
      <c r="B42" s="47" t="s">
        <v>121</v>
      </c>
      <c r="C42" s="48"/>
      <c r="D42" s="77"/>
      <c r="E42" s="126"/>
      <c r="F42" s="78"/>
    </row>
    <row r="43" spans="1:6" x14ac:dyDescent="0.25">
      <c r="A43" s="52" t="s">
        <v>124</v>
      </c>
      <c r="B43" s="47" t="s">
        <v>125</v>
      </c>
      <c r="C43" s="48"/>
      <c r="D43" s="48"/>
      <c r="E43" s="127"/>
      <c r="F43" s="78"/>
    </row>
    <row r="44" spans="1:6" x14ac:dyDescent="0.25">
      <c r="A44" s="52" t="s">
        <v>126</v>
      </c>
      <c r="B44" s="47" t="s">
        <v>127</v>
      </c>
      <c r="C44" s="48"/>
      <c r="D44" s="48"/>
      <c r="E44" s="127"/>
      <c r="F44" s="78"/>
    </row>
    <row r="45" spans="1:6" x14ac:dyDescent="0.25">
      <c r="A45" s="52" t="s">
        <v>128</v>
      </c>
      <c r="B45" s="47" t="s">
        <v>129</v>
      </c>
      <c r="C45" s="48"/>
      <c r="D45" s="48"/>
      <c r="E45" s="127"/>
      <c r="F45" s="78"/>
    </row>
    <row r="46" spans="1:6" x14ac:dyDescent="0.25">
      <c r="A46" s="52" t="s">
        <v>130</v>
      </c>
      <c r="B46" s="47" t="s">
        <v>131</v>
      </c>
      <c r="C46" s="48"/>
      <c r="D46" s="77"/>
      <c r="E46" s="126"/>
      <c r="F46" s="78"/>
    </row>
    <row r="47" spans="1:6" x14ac:dyDescent="0.25">
      <c r="A47" s="52" t="s">
        <v>132</v>
      </c>
      <c r="B47" s="47" t="s">
        <v>133</v>
      </c>
      <c r="C47" s="48"/>
      <c r="D47" s="48"/>
      <c r="E47" s="127"/>
      <c r="F47" s="78"/>
    </row>
    <row r="48" spans="1:6" x14ac:dyDescent="0.25">
      <c r="A48" s="52" t="s">
        <v>134</v>
      </c>
      <c r="B48" s="47" t="s">
        <v>135</v>
      </c>
      <c r="C48" s="48"/>
      <c r="D48" s="61"/>
      <c r="E48" s="125"/>
      <c r="F48" s="78"/>
    </row>
    <row r="49" spans="1:6" x14ac:dyDescent="0.25">
      <c r="A49" s="52" t="s">
        <v>136</v>
      </c>
      <c r="B49" s="47" t="s">
        <v>137</v>
      </c>
      <c r="C49" s="48"/>
      <c r="D49" s="77"/>
      <c r="E49" s="126"/>
      <c r="F49" s="78"/>
    </row>
    <row r="50" spans="1:6" x14ac:dyDescent="0.25">
      <c r="A50" s="52" t="s">
        <v>138</v>
      </c>
      <c r="B50" s="47" t="s">
        <v>139</v>
      </c>
      <c r="C50" s="48"/>
      <c r="D50" s="77"/>
      <c r="E50" s="126"/>
      <c r="F50" s="78"/>
    </row>
    <row r="51" spans="1:6" x14ac:dyDescent="0.25">
      <c r="A51" s="52" t="s">
        <v>140</v>
      </c>
      <c r="B51" s="47" t="s">
        <v>141</v>
      </c>
      <c r="C51" s="48"/>
      <c r="D51" s="48"/>
      <c r="E51" s="127"/>
      <c r="F51" s="78"/>
    </row>
    <row r="52" spans="1:6" ht="25.5" x14ac:dyDescent="0.25">
      <c r="A52" s="52" t="s">
        <v>144</v>
      </c>
      <c r="B52" s="47" t="s">
        <v>143</v>
      </c>
      <c r="C52" s="48"/>
      <c r="D52" s="48"/>
      <c r="E52" s="127"/>
      <c r="F52" s="78"/>
    </row>
    <row r="53" spans="1:6" ht="25.5" x14ac:dyDescent="0.25">
      <c r="A53" s="52" t="s">
        <v>147</v>
      </c>
      <c r="B53" s="47" t="s">
        <v>148</v>
      </c>
      <c r="C53" s="48"/>
      <c r="D53" s="48"/>
      <c r="E53" s="127"/>
      <c r="F53" s="78"/>
    </row>
    <row r="54" spans="1:6" x14ac:dyDescent="0.25">
      <c r="A54" s="52" t="s">
        <v>149</v>
      </c>
      <c r="B54" s="47" t="s">
        <v>150</v>
      </c>
      <c r="C54" s="48"/>
      <c r="D54" s="48"/>
      <c r="E54" s="127"/>
      <c r="F54" s="78"/>
    </row>
    <row r="55" spans="1:6" x14ac:dyDescent="0.25">
      <c r="A55" s="52" t="s">
        <v>151</v>
      </c>
      <c r="B55" s="47" t="s">
        <v>152</v>
      </c>
      <c r="C55" s="48"/>
      <c r="D55" s="77"/>
      <c r="E55" s="126"/>
      <c r="F55" s="78"/>
    </row>
    <row r="56" spans="1:6" x14ac:dyDescent="0.25">
      <c r="A56" s="52" t="s">
        <v>153</v>
      </c>
      <c r="B56" s="47" t="s">
        <v>154</v>
      </c>
      <c r="C56" s="48"/>
      <c r="D56" s="48"/>
      <c r="E56" s="127"/>
      <c r="F56" s="78"/>
    </row>
    <row r="57" spans="1:6" x14ac:dyDescent="0.25">
      <c r="A57" s="52" t="s">
        <v>155</v>
      </c>
      <c r="B57" s="47" t="s">
        <v>156</v>
      </c>
      <c r="C57" s="48"/>
      <c r="D57" s="48"/>
      <c r="E57" s="127"/>
      <c r="F57" s="78"/>
    </row>
    <row r="58" spans="1:6" x14ac:dyDescent="0.25">
      <c r="A58" s="52" t="s">
        <v>159</v>
      </c>
      <c r="B58" s="47" t="s">
        <v>146</v>
      </c>
      <c r="C58" s="48"/>
      <c r="D58" s="48"/>
      <c r="E58" s="127"/>
      <c r="F58" s="78"/>
    </row>
    <row r="59" spans="1:6" ht="25.5" x14ac:dyDescent="0.25">
      <c r="A59" s="68" t="s">
        <v>233</v>
      </c>
      <c r="B59" s="47" t="s">
        <v>234</v>
      </c>
      <c r="C59" s="77">
        <v>5000</v>
      </c>
      <c r="D59" s="48"/>
      <c r="E59" s="128">
        <v>4441.97</v>
      </c>
      <c r="F59" s="78">
        <f t="shared" si="1"/>
        <v>88.839399999999998</v>
      </c>
    </row>
    <row r="60" spans="1:6" x14ac:dyDescent="0.25">
      <c r="A60" s="52" t="s">
        <v>237</v>
      </c>
      <c r="B60" s="47" t="s">
        <v>238</v>
      </c>
      <c r="C60" s="48"/>
      <c r="D60" s="77"/>
      <c r="E60" s="125"/>
      <c r="F60" s="78"/>
    </row>
    <row r="61" spans="1:6" x14ac:dyDescent="0.25">
      <c r="A61" s="52" t="s">
        <v>241</v>
      </c>
      <c r="B61" s="47" t="s">
        <v>242</v>
      </c>
      <c r="C61" s="48"/>
      <c r="D61" s="48"/>
      <c r="E61" s="126"/>
      <c r="F61" s="78"/>
    </row>
    <row r="62" spans="1:6" x14ac:dyDescent="0.25">
      <c r="A62" s="52" t="s">
        <v>436</v>
      </c>
      <c r="B62" s="47" t="s">
        <v>437</v>
      </c>
      <c r="C62" s="48"/>
      <c r="D62" s="48"/>
      <c r="E62" s="126"/>
      <c r="F62" s="78"/>
    </row>
    <row r="63" spans="1:6" x14ac:dyDescent="0.25">
      <c r="A63" s="52" t="s">
        <v>438</v>
      </c>
      <c r="B63" s="47" t="s">
        <v>439</v>
      </c>
      <c r="C63" s="48"/>
      <c r="D63" s="48"/>
      <c r="E63" s="127"/>
      <c r="F63" s="78"/>
    </row>
    <row r="64" spans="1:6" x14ac:dyDescent="0.25">
      <c r="A64" s="52" t="s">
        <v>243</v>
      </c>
      <c r="B64" s="47" t="s">
        <v>244</v>
      </c>
      <c r="C64" s="48"/>
      <c r="D64" s="77"/>
      <c r="E64" s="125"/>
      <c r="F64" s="78"/>
    </row>
    <row r="65" spans="1:6" x14ac:dyDescent="0.25">
      <c r="A65" s="52" t="s">
        <v>440</v>
      </c>
      <c r="B65" s="47" t="s">
        <v>441</v>
      </c>
      <c r="C65" s="48"/>
      <c r="D65" s="48"/>
      <c r="E65" s="126"/>
      <c r="F65" s="78"/>
    </row>
    <row r="66" spans="1:6" x14ac:dyDescent="0.25">
      <c r="A66" s="52" t="s">
        <v>442</v>
      </c>
      <c r="B66" s="47" t="s">
        <v>360</v>
      </c>
      <c r="C66" s="48"/>
      <c r="D66" s="61"/>
      <c r="E66" s="126"/>
      <c r="F66" s="78"/>
    </row>
    <row r="67" spans="1:6" x14ac:dyDescent="0.25">
      <c r="A67" s="52" t="s">
        <v>443</v>
      </c>
      <c r="B67" s="47" t="s">
        <v>362</v>
      </c>
      <c r="C67" s="48"/>
      <c r="D67" s="77"/>
      <c r="E67" s="127"/>
      <c r="F67" s="78"/>
    </row>
    <row r="68" spans="1:6" x14ac:dyDescent="0.25">
      <c r="A68" s="52" t="s">
        <v>450</v>
      </c>
      <c r="B68" s="47" t="s">
        <v>451</v>
      </c>
      <c r="C68" s="48"/>
      <c r="D68" s="77"/>
      <c r="E68" s="127"/>
      <c r="F68" s="78"/>
    </row>
    <row r="69" spans="1:6" x14ac:dyDescent="0.25">
      <c r="A69" s="52" t="s">
        <v>247</v>
      </c>
      <c r="B69" s="47" t="s">
        <v>248</v>
      </c>
      <c r="C69" s="48"/>
      <c r="D69" s="48"/>
      <c r="E69" s="127"/>
      <c r="F69" s="78"/>
    </row>
    <row r="70" spans="1:6" ht="25.5" x14ac:dyDescent="0.25">
      <c r="A70" s="68" t="s">
        <v>249</v>
      </c>
      <c r="B70" s="47" t="s">
        <v>250</v>
      </c>
      <c r="C70" s="77"/>
      <c r="D70" s="48"/>
      <c r="E70" s="127"/>
      <c r="F70" s="78"/>
    </row>
    <row r="71" spans="1:6" x14ac:dyDescent="0.25">
      <c r="A71" s="52" t="s">
        <v>253</v>
      </c>
      <c r="B71" s="47" t="s">
        <v>252</v>
      </c>
      <c r="C71" s="48"/>
      <c r="D71" s="48"/>
      <c r="E71" s="126"/>
      <c r="F71" s="78"/>
    </row>
    <row r="72" spans="1:6" ht="39" customHeight="1" x14ac:dyDescent="0.25">
      <c r="A72" s="75" t="s">
        <v>546</v>
      </c>
      <c r="B72" s="76" t="s">
        <v>547</v>
      </c>
      <c r="C72" s="61">
        <v>295776</v>
      </c>
      <c r="D72" s="61"/>
      <c r="E72" s="141">
        <v>261106.17</v>
      </c>
      <c r="F72" s="78">
        <f t="shared" si="1"/>
        <v>88.278349156118153</v>
      </c>
    </row>
    <row r="73" spans="1:6" x14ac:dyDescent="0.25">
      <c r="A73" s="49" t="s">
        <v>83</v>
      </c>
      <c r="B73" s="47" t="s">
        <v>485</v>
      </c>
      <c r="C73" s="77">
        <v>101600</v>
      </c>
      <c r="D73" s="77"/>
      <c r="E73" s="141">
        <v>98248.59</v>
      </c>
      <c r="F73" s="78">
        <f t="shared" si="1"/>
        <v>96.701368110236217</v>
      </c>
    </row>
    <row r="74" spans="1:6" x14ac:dyDescent="0.25">
      <c r="A74" s="68" t="s">
        <v>83</v>
      </c>
      <c r="B74" s="47" t="s">
        <v>84</v>
      </c>
      <c r="C74" s="77">
        <v>46800</v>
      </c>
      <c r="D74" s="77"/>
      <c r="E74" s="127">
        <v>47292.78</v>
      </c>
      <c r="F74" s="78">
        <f t="shared" si="1"/>
        <v>101.05294871794872</v>
      </c>
    </row>
    <row r="75" spans="1:6" x14ac:dyDescent="0.25">
      <c r="A75" s="52" t="s">
        <v>87</v>
      </c>
      <c r="B75" s="47" t="s">
        <v>88</v>
      </c>
      <c r="C75" s="48"/>
      <c r="D75" s="48"/>
      <c r="E75" s="126"/>
      <c r="F75" s="78"/>
    </row>
    <row r="76" spans="1:6" x14ac:dyDescent="0.25">
      <c r="A76" s="52" t="s">
        <v>373</v>
      </c>
      <c r="B76" s="47" t="s">
        <v>374</v>
      </c>
      <c r="C76" s="48"/>
      <c r="D76" s="48"/>
      <c r="E76" s="127"/>
      <c r="F76" s="78"/>
    </row>
    <row r="77" spans="1:6" x14ac:dyDescent="0.25">
      <c r="A77" s="52" t="s">
        <v>89</v>
      </c>
      <c r="B77" s="47" t="s">
        <v>90</v>
      </c>
      <c r="C77" s="48"/>
      <c r="D77" s="48"/>
      <c r="E77" s="125"/>
      <c r="F77" s="78"/>
    </row>
    <row r="78" spans="1:6" x14ac:dyDescent="0.25">
      <c r="A78" s="52" t="s">
        <v>375</v>
      </c>
      <c r="B78" s="47" t="s">
        <v>376</v>
      </c>
      <c r="C78" s="48"/>
      <c r="D78" s="48"/>
      <c r="E78" s="126"/>
      <c r="F78" s="78"/>
    </row>
    <row r="79" spans="1:6" x14ac:dyDescent="0.25">
      <c r="A79" s="52" t="s">
        <v>93</v>
      </c>
      <c r="B79" s="47" t="s">
        <v>92</v>
      </c>
      <c r="C79" s="48"/>
      <c r="D79" s="48"/>
      <c r="E79" s="126"/>
      <c r="F79" s="78"/>
    </row>
    <row r="80" spans="1:6" x14ac:dyDescent="0.25">
      <c r="A80" s="52" t="s">
        <v>377</v>
      </c>
      <c r="B80" s="47" t="s">
        <v>378</v>
      </c>
      <c r="C80" s="48"/>
      <c r="D80" s="48"/>
      <c r="E80" s="127"/>
      <c r="F80" s="78"/>
    </row>
    <row r="81" spans="1:6" ht="23.25" customHeight="1" x14ac:dyDescent="0.25">
      <c r="A81" s="52" t="s">
        <v>96</v>
      </c>
      <c r="B81" s="47" t="s">
        <v>97</v>
      </c>
      <c r="C81" s="48"/>
      <c r="D81" s="48"/>
      <c r="E81" s="127"/>
      <c r="F81" s="78"/>
    </row>
    <row r="82" spans="1:6" ht="24.75" customHeight="1" x14ac:dyDescent="0.25">
      <c r="A82" s="52" t="s">
        <v>379</v>
      </c>
      <c r="B82" s="47" t="s">
        <v>380</v>
      </c>
      <c r="C82" s="48"/>
      <c r="D82" s="48"/>
      <c r="E82" s="127"/>
      <c r="F82" s="78"/>
    </row>
    <row r="83" spans="1:6" ht="53.25" customHeight="1" x14ac:dyDescent="0.25">
      <c r="A83" s="68" t="s">
        <v>98</v>
      </c>
      <c r="B83" s="47" t="s">
        <v>99</v>
      </c>
      <c r="C83" s="77">
        <v>51200</v>
      </c>
      <c r="D83" s="77"/>
      <c r="E83" s="127">
        <v>49455.69</v>
      </c>
      <c r="F83" s="78">
        <f t="shared" ref="F83:F130" si="2">+E83/C83*100</f>
        <v>96.593144531250005</v>
      </c>
    </row>
    <row r="84" spans="1:6" x14ac:dyDescent="0.25">
      <c r="A84" s="52" t="s">
        <v>102</v>
      </c>
      <c r="B84" s="47" t="s">
        <v>103</v>
      </c>
      <c r="C84" s="48"/>
      <c r="D84" s="48"/>
      <c r="E84" s="126"/>
      <c r="F84" s="78"/>
    </row>
    <row r="85" spans="1:6" ht="25.5" x14ac:dyDescent="0.25">
      <c r="A85" s="52" t="s">
        <v>104</v>
      </c>
      <c r="B85" s="47" t="s">
        <v>105</v>
      </c>
      <c r="C85" s="48"/>
      <c r="D85" s="48"/>
      <c r="E85" s="127"/>
      <c r="F85" s="78"/>
    </row>
    <row r="86" spans="1:6" x14ac:dyDescent="0.25">
      <c r="A86" s="52" t="s">
        <v>106</v>
      </c>
      <c r="B86" s="47" t="s">
        <v>107</v>
      </c>
      <c r="C86" s="48"/>
      <c r="D86" s="48"/>
      <c r="E86" s="127"/>
      <c r="F86" s="78"/>
    </row>
    <row r="87" spans="1:6" x14ac:dyDescent="0.25">
      <c r="A87" s="52" t="s">
        <v>108</v>
      </c>
      <c r="B87" s="47" t="s">
        <v>109</v>
      </c>
      <c r="C87" s="48"/>
      <c r="D87" s="48"/>
      <c r="E87" s="127"/>
      <c r="F87" s="78"/>
    </row>
    <row r="88" spans="1:6" x14ac:dyDescent="0.25">
      <c r="A88" s="52" t="s">
        <v>112</v>
      </c>
      <c r="B88" s="47" t="s">
        <v>113</v>
      </c>
      <c r="C88" s="48"/>
      <c r="D88" s="48"/>
      <c r="E88" s="126"/>
      <c r="F88" s="78"/>
    </row>
    <row r="89" spans="1:6" x14ac:dyDescent="0.25">
      <c r="A89" s="52" t="s">
        <v>381</v>
      </c>
      <c r="B89" s="47" t="s">
        <v>382</v>
      </c>
      <c r="C89" s="48"/>
      <c r="D89" s="48"/>
      <c r="E89" s="127"/>
      <c r="F89" s="78"/>
    </row>
    <row r="90" spans="1:6" x14ac:dyDescent="0.25">
      <c r="A90" s="52" t="s">
        <v>114</v>
      </c>
      <c r="B90" s="47" t="s">
        <v>115</v>
      </c>
      <c r="C90" s="48"/>
      <c r="D90" s="48"/>
      <c r="E90" s="125"/>
      <c r="F90" s="78"/>
    </row>
    <row r="91" spans="1:6" ht="25.5" x14ac:dyDescent="0.25">
      <c r="A91" s="52" t="s">
        <v>116</v>
      </c>
      <c r="B91" s="47" t="s">
        <v>117</v>
      </c>
      <c r="C91" s="48"/>
      <c r="D91" s="48"/>
      <c r="E91" s="126"/>
      <c r="F91" s="78"/>
    </row>
    <row r="92" spans="1:6" x14ac:dyDescent="0.25">
      <c r="A92" s="52" t="s">
        <v>118</v>
      </c>
      <c r="B92" s="47" t="s">
        <v>119</v>
      </c>
      <c r="C92" s="48"/>
      <c r="D92" s="48"/>
      <c r="E92" s="126"/>
      <c r="F92" s="78"/>
    </row>
    <row r="93" spans="1:6" x14ac:dyDescent="0.25">
      <c r="A93" s="52" t="s">
        <v>120</v>
      </c>
      <c r="B93" s="47" t="s">
        <v>121</v>
      </c>
      <c r="C93" s="48"/>
      <c r="D93" s="48"/>
      <c r="E93" s="127"/>
      <c r="F93" s="78"/>
    </row>
    <row r="94" spans="1:6" x14ac:dyDescent="0.25">
      <c r="A94" s="52" t="s">
        <v>124</v>
      </c>
      <c r="B94" s="47" t="s">
        <v>125</v>
      </c>
      <c r="C94" s="48"/>
      <c r="D94" s="48"/>
      <c r="E94" s="127"/>
      <c r="F94" s="78"/>
    </row>
    <row r="95" spans="1:6" x14ac:dyDescent="0.25">
      <c r="A95" s="52" t="s">
        <v>126</v>
      </c>
      <c r="B95" s="47" t="s">
        <v>127</v>
      </c>
      <c r="C95" s="48"/>
      <c r="D95" s="48"/>
      <c r="E95" s="127"/>
      <c r="F95" s="78"/>
    </row>
    <row r="96" spans="1:6" x14ac:dyDescent="0.25">
      <c r="A96" s="52" t="s">
        <v>128</v>
      </c>
      <c r="B96" s="47" t="s">
        <v>129</v>
      </c>
      <c r="C96" s="48"/>
      <c r="D96" s="48"/>
      <c r="E96" s="127"/>
      <c r="F96" s="78"/>
    </row>
    <row r="97" spans="1:6" x14ac:dyDescent="0.25">
      <c r="A97" s="52" t="s">
        <v>130</v>
      </c>
      <c r="B97" s="47" t="s">
        <v>131</v>
      </c>
      <c r="C97" s="48"/>
      <c r="D97" s="48"/>
      <c r="E97" s="126"/>
      <c r="F97" s="78"/>
    </row>
    <row r="98" spans="1:6" x14ac:dyDescent="0.25">
      <c r="A98" s="52" t="s">
        <v>132</v>
      </c>
      <c r="B98" s="47" t="s">
        <v>133</v>
      </c>
      <c r="C98" s="48"/>
      <c r="D98" s="48"/>
      <c r="E98" s="127"/>
      <c r="F98" s="78"/>
    </row>
    <row r="99" spans="1:6" x14ac:dyDescent="0.25">
      <c r="A99" s="52" t="s">
        <v>134</v>
      </c>
      <c r="B99" s="47" t="s">
        <v>135</v>
      </c>
      <c r="C99" s="48"/>
      <c r="D99" s="48"/>
      <c r="E99" s="127"/>
      <c r="F99" s="78"/>
    </row>
    <row r="100" spans="1:6" x14ac:dyDescent="0.25">
      <c r="A100" s="52" t="s">
        <v>136</v>
      </c>
      <c r="B100" s="47" t="s">
        <v>137</v>
      </c>
      <c r="C100" s="48"/>
      <c r="D100" s="48"/>
      <c r="E100" s="127"/>
      <c r="F100" s="78"/>
    </row>
    <row r="101" spans="1:6" x14ac:dyDescent="0.25">
      <c r="A101" s="52" t="s">
        <v>138</v>
      </c>
      <c r="B101" s="47" t="s">
        <v>139</v>
      </c>
      <c r="C101" s="48"/>
      <c r="D101" s="48"/>
      <c r="E101" s="126"/>
      <c r="F101" s="78"/>
    </row>
    <row r="102" spans="1:6" x14ac:dyDescent="0.25">
      <c r="A102" s="52" t="s">
        <v>140</v>
      </c>
      <c r="B102" s="47" t="s">
        <v>141</v>
      </c>
      <c r="C102" s="48"/>
      <c r="D102" s="48"/>
      <c r="E102" s="127"/>
      <c r="F102" s="78"/>
    </row>
    <row r="103" spans="1:6" ht="25.5" x14ac:dyDescent="0.25">
      <c r="A103" s="52" t="s">
        <v>144</v>
      </c>
      <c r="B103" s="47" t="s">
        <v>143</v>
      </c>
      <c r="C103" s="48"/>
      <c r="D103" s="48"/>
      <c r="E103" s="125"/>
      <c r="F103" s="78"/>
    </row>
    <row r="104" spans="1:6" ht="25.5" x14ac:dyDescent="0.25">
      <c r="A104" s="52" t="s">
        <v>147</v>
      </c>
      <c r="B104" s="47" t="s">
        <v>148</v>
      </c>
      <c r="C104" s="48"/>
      <c r="D104" s="48"/>
      <c r="E104" s="126"/>
      <c r="F104" s="78"/>
    </row>
    <row r="105" spans="1:6" x14ac:dyDescent="0.25">
      <c r="A105" s="52" t="s">
        <v>149</v>
      </c>
      <c r="B105" s="47" t="s">
        <v>150</v>
      </c>
      <c r="C105" s="48"/>
      <c r="D105" s="48"/>
      <c r="E105" s="126"/>
      <c r="F105" s="78"/>
    </row>
    <row r="106" spans="1:6" x14ac:dyDescent="0.25">
      <c r="A106" s="52" t="s">
        <v>151</v>
      </c>
      <c r="B106" s="47" t="s">
        <v>152</v>
      </c>
      <c r="C106" s="48"/>
      <c r="D106" s="48"/>
      <c r="E106" s="127"/>
      <c r="F106" s="78"/>
    </row>
    <row r="107" spans="1:6" x14ac:dyDescent="0.25">
      <c r="A107" s="52" t="s">
        <v>153</v>
      </c>
      <c r="B107" s="47" t="s">
        <v>154</v>
      </c>
      <c r="C107" s="48"/>
      <c r="D107" s="48"/>
      <c r="E107" s="127"/>
      <c r="F107" s="78"/>
    </row>
    <row r="108" spans="1:6" x14ac:dyDescent="0.25">
      <c r="A108" s="52" t="s">
        <v>155</v>
      </c>
      <c r="B108" s="47" t="s">
        <v>156</v>
      </c>
      <c r="C108" s="48"/>
      <c r="D108" s="48"/>
      <c r="E108" s="127"/>
      <c r="F108" s="78"/>
    </row>
    <row r="109" spans="1:6" x14ac:dyDescent="0.25">
      <c r="A109" s="52" t="s">
        <v>157</v>
      </c>
      <c r="B109" s="47" t="s">
        <v>158</v>
      </c>
      <c r="C109" s="48"/>
      <c r="D109" s="48"/>
      <c r="E109" s="126"/>
      <c r="F109" s="78"/>
    </row>
    <row r="110" spans="1:6" x14ac:dyDescent="0.25">
      <c r="A110" s="52" t="s">
        <v>159</v>
      </c>
      <c r="B110" s="47" t="s">
        <v>146</v>
      </c>
      <c r="C110" s="48"/>
      <c r="D110" s="48"/>
      <c r="E110" s="127"/>
      <c r="F110" s="78"/>
    </row>
    <row r="111" spans="1:6" x14ac:dyDescent="0.25">
      <c r="A111" s="68" t="s">
        <v>160</v>
      </c>
      <c r="B111" s="47" t="s">
        <v>161</v>
      </c>
      <c r="C111" s="77">
        <v>100</v>
      </c>
      <c r="D111" s="77"/>
      <c r="E111" s="127">
        <v>0.12</v>
      </c>
      <c r="F111" s="78">
        <f t="shared" si="2"/>
        <v>0.12</v>
      </c>
    </row>
    <row r="112" spans="1:6" ht="38.25" x14ac:dyDescent="0.25">
      <c r="A112" s="52" t="s">
        <v>387</v>
      </c>
      <c r="B112" s="47" t="s">
        <v>388</v>
      </c>
      <c r="C112" s="48"/>
      <c r="D112" s="48"/>
      <c r="E112" s="127"/>
      <c r="F112" s="78"/>
    </row>
    <row r="113" spans="1:6" x14ac:dyDescent="0.25">
      <c r="A113" s="52" t="s">
        <v>164</v>
      </c>
      <c r="B113" s="47" t="s">
        <v>165</v>
      </c>
      <c r="C113" s="48"/>
      <c r="D113" s="48"/>
      <c r="E113" s="126"/>
      <c r="F113" s="78"/>
    </row>
    <row r="114" spans="1:6" ht="25.5" x14ac:dyDescent="0.25">
      <c r="A114" s="52" t="s">
        <v>389</v>
      </c>
      <c r="B114" s="47" t="s">
        <v>390</v>
      </c>
      <c r="C114" s="48"/>
      <c r="D114" s="48"/>
      <c r="E114" s="127"/>
      <c r="F114" s="78"/>
    </row>
    <row r="115" spans="1:6" x14ac:dyDescent="0.25">
      <c r="A115" s="52" t="s">
        <v>391</v>
      </c>
      <c r="B115" s="47" t="s">
        <v>392</v>
      </c>
      <c r="C115" s="48"/>
      <c r="D115" s="48"/>
      <c r="E115" s="125"/>
      <c r="F115" s="78"/>
    </row>
    <row r="116" spans="1:6" x14ac:dyDescent="0.25">
      <c r="A116" s="52" t="s">
        <v>393</v>
      </c>
      <c r="B116" s="47" t="s">
        <v>394</v>
      </c>
      <c r="C116" s="48"/>
      <c r="D116" s="48"/>
      <c r="E116" s="126"/>
      <c r="F116" s="78"/>
    </row>
    <row r="117" spans="1:6" ht="25.5" x14ac:dyDescent="0.25">
      <c r="A117" s="68" t="s">
        <v>175</v>
      </c>
      <c r="B117" s="47" t="s">
        <v>176</v>
      </c>
      <c r="C117" s="77"/>
      <c r="D117" s="77"/>
      <c r="E117" s="126"/>
      <c r="F117" s="78"/>
    </row>
    <row r="118" spans="1:6" ht="25.5" x14ac:dyDescent="0.25">
      <c r="A118" s="52" t="s">
        <v>197</v>
      </c>
      <c r="B118" s="47" t="s">
        <v>198</v>
      </c>
      <c r="C118" s="48"/>
      <c r="D118" s="48"/>
      <c r="E118" s="127"/>
      <c r="F118" s="78"/>
    </row>
    <row r="119" spans="1:6" ht="25.5" x14ac:dyDescent="0.25">
      <c r="A119" s="68" t="s">
        <v>203</v>
      </c>
      <c r="B119" s="47" t="s">
        <v>204</v>
      </c>
      <c r="C119" s="77"/>
      <c r="D119" s="77"/>
      <c r="E119" s="125"/>
      <c r="F119" s="78"/>
    </row>
    <row r="120" spans="1:6" x14ac:dyDescent="0.25">
      <c r="A120" s="52" t="s">
        <v>207</v>
      </c>
      <c r="B120" s="47" t="s">
        <v>208</v>
      </c>
      <c r="C120" s="48"/>
      <c r="D120" s="48"/>
      <c r="E120" s="126"/>
      <c r="F120" s="78"/>
    </row>
    <row r="121" spans="1:6" x14ac:dyDescent="0.25">
      <c r="A121" s="68" t="s">
        <v>209</v>
      </c>
      <c r="B121" s="47" t="s">
        <v>210</v>
      </c>
      <c r="C121" s="77">
        <v>2500</v>
      </c>
      <c r="D121" s="77"/>
      <c r="E121" s="126">
        <v>1500</v>
      </c>
      <c r="F121" s="78">
        <f t="shared" si="2"/>
        <v>60</v>
      </c>
    </row>
    <row r="122" spans="1:6" x14ac:dyDescent="0.25">
      <c r="A122" s="52" t="s">
        <v>213</v>
      </c>
      <c r="B122" s="47" t="s">
        <v>214</v>
      </c>
      <c r="C122" s="48"/>
      <c r="D122" s="48"/>
      <c r="E122" s="127"/>
      <c r="F122" s="78"/>
    </row>
    <row r="123" spans="1:6" x14ac:dyDescent="0.25">
      <c r="A123" s="52" t="s">
        <v>416</v>
      </c>
      <c r="B123" s="47" t="s">
        <v>417</v>
      </c>
      <c r="C123" s="48"/>
      <c r="D123" s="48"/>
      <c r="E123" s="125"/>
      <c r="F123" s="78"/>
    </row>
    <row r="124" spans="1:6" x14ac:dyDescent="0.25">
      <c r="A124" s="52" t="s">
        <v>420</v>
      </c>
      <c r="B124" s="47" t="s">
        <v>421</v>
      </c>
      <c r="C124" s="48"/>
      <c r="D124" s="48"/>
      <c r="E124" s="126"/>
      <c r="F124" s="78"/>
    </row>
    <row r="125" spans="1:6" x14ac:dyDescent="0.25">
      <c r="A125" s="52" t="s">
        <v>424</v>
      </c>
      <c r="B125" s="47" t="s">
        <v>425</v>
      </c>
      <c r="C125" s="48"/>
      <c r="D125" s="48"/>
      <c r="E125" s="126"/>
      <c r="F125" s="78"/>
    </row>
    <row r="126" spans="1:6" x14ac:dyDescent="0.25">
      <c r="A126" s="52" t="s">
        <v>426</v>
      </c>
      <c r="B126" s="47" t="s">
        <v>333</v>
      </c>
      <c r="C126" s="48"/>
      <c r="D126" s="48"/>
      <c r="E126" s="127"/>
      <c r="F126" s="78"/>
    </row>
    <row r="127" spans="1:6" ht="25.5" x14ac:dyDescent="0.25">
      <c r="A127" s="68" t="s">
        <v>59</v>
      </c>
      <c r="B127" s="47" t="s">
        <v>228</v>
      </c>
      <c r="C127" s="77"/>
      <c r="D127" s="77"/>
      <c r="E127" s="125"/>
      <c r="F127" s="78"/>
    </row>
    <row r="128" spans="1:6" x14ac:dyDescent="0.25">
      <c r="A128" s="52" t="s">
        <v>231</v>
      </c>
      <c r="B128" s="47" t="s">
        <v>232</v>
      </c>
      <c r="C128" s="48"/>
      <c r="D128" s="48"/>
      <c r="E128" s="126"/>
      <c r="F128" s="78"/>
    </row>
    <row r="129" spans="1:6" x14ac:dyDescent="0.25">
      <c r="A129" s="52" t="s">
        <v>430</v>
      </c>
      <c r="B129" s="47" t="s">
        <v>348</v>
      </c>
      <c r="C129" s="48"/>
      <c r="D129" s="48"/>
      <c r="E129" s="126"/>
      <c r="F129" s="78"/>
    </row>
    <row r="130" spans="1:6" ht="25.5" x14ac:dyDescent="0.25">
      <c r="A130" s="68" t="s">
        <v>233</v>
      </c>
      <c r="B130" s="47" t="s">
        <v>234</v>
      </c>
      <c r="C130" s="77">
        <v>1000</v>
      </c>
      <c r="D130" s="77"/>
      <c r="E130" s="127"/>
      <c r="F130" s="78">
        <f t="shared" si="2"/>
        <v>0</v>
      </c>
    </row>
    <row r="131" spans="1:6" x14ac:dyDescent="0.25">
      <c r="A131" s="52" t="s">
        <v>237</v>
      </c>
      <c r="B131" s="47" t="s">
        <v>238</v>
      </c>
      <c r="C131" s="48"/>
      <c r="D131" s="48"/>
      <c r="E131" s="127"/>
      <c r="F131" s="78"/>
    </row>
    <row r="132" spans="1:6" x14ac:dyDescent="0.25">
      <c r="A132" s="52" t="s">
        <v>241</v>
      </c>
      <c r="B132" s="47" t="s">
        <v>242</v>
      </c>
      <c r="C132" s="48"/>
      <c r="D132" s="48"/>
      <c r="E132" s="127"/>
      <c r="F132" s="78"/>
    </row>
    <row r="133" spans="1:6" x14ac:dyDescent="0.25">
      <c r="A133" s="52" t="s">
        <v>436</v>
      </c>
      <c r="B133" s="47" t="s">
        <v>437</v>
      </c>
      <c r="C133" s="48"/>
      <c r="D133" s="48"/>
      <c r="E133" s="127"/>
      <c r="F133" s="78"/>
    </row>
    <row r="134" spans="1:6" x14ac:dyDescent="0.25">
      <c r="A134" s="52" t="s">
        <v>438</v>
      </c>
      <c r="B134" s="47" t="s">
        <v>439</v>
      </c>
      <c r="C134" s="48"/>
      <c r="D134" s="48"/>
      <c r="E134" s="126"/>
      <c r="F134" s="78"/>
    </row>
    <row r="135" spans="1:6" x14ac:dyDescent="0.25">
      <c r="A135" s="52" t="s">
        <v>243</v>
      </c>
      <c r="B135" s="47" t="s">
        <v>244</v>
      </c>
      <c r="C135" s="48"/>
      <c r="D135" s="48"/>
      <c r="E135" s="127"/>
      <c r="F135" s="78"/>
    </row>
    <row r="136" spans="1:6" x14ac:dyDescent="0.25">
      <c r="A136" s="52" t="s">
        <v>440</v>
      </c>
      <c r="B136" s="47" t="s">
        <v>441</v>
      </c>
      <c r="C136" s="48"/>
      <c r="D136" s="48"/>
      <c r="E136" s="127"/>
      <c r="F136" s="78"/>
    </row>
    <row r="137" spans="1:6" x14ac:dyDescent="0.25">
      <c r="A137" s="52" t="s">
        <v>442</v>
      </c>
      <c r="B137" s="47" t="s">
        <v>360</v>
      </c>
      <c r="C137" s="48"/>
      <c r="D137" s="48"/>
      <c r="E137" s="127"/>
      <c r="F137" s="78"/>
    </row>
    <row r="138" spans="1:6" x14ac:dyDescent="0.25">
      <c r="A138" s="52" t="s">
        <v>443</v>
      </c>
      <c r="B138" s="47" t="s">
        <v>362</v>
      </c>
      <c r="C138" s="48"/>
      <c r="D138" s="48"/>
      <c r="E138" s="127"/>
      <c r="F138" s="78"/>
    </row>
    <row r="139" spans="1:6" x14ac:dyDescent="0.25">
      <c r="A139" s="52" t="s">
        <v>446</v>
      </c>
      <c r="B139" s="47" t="s">
        <v>366</v>
      </c>
      <c r="C139" s="48"/>
      <c r="D139" s="48"/>
      <c r="E139" s="127"/>
      <c r="F139" s="78"/>
    </row>
    <row r="140" spans="1:6" ht="25.5" x14ac:dyDescent="0.25">
      <c r="A140" s="52" t="s">
        <v>447</v>
      </c>
      <c r="B140" s="47" t="s">
        <v>368</v>
      </c>
      <c r="C140" s="48"/>
      <c r="D140" s="48"/>
      <c r="E140" s="127"/>
      <c r="F140" s="78"/>
    </row>
    <row r="141" spans="1:6" x14ac:dyDescent="0.25">
      <c r="A141" s="52" t="s">
        <v>450</v>
      </c>
      <c r="B141" s="47" t="s">
        <v>451</v>
      </c>
      <c r="C141" s="48"/>
      <c r="D141" s="48"/>
      <c r="E141" s="127"/>
      <c r="F141" s="78"/>
    </row>
    <row r="142" spans="1:6" x14ac:dyDescent="0.25">
      <c r="A142" s="52" t="s">
        <v>454</v>
      </c>
      <c r="B142" s="47" t="s">
        <v>455</v>
      </c>
      <c r="C142" s="48"/>
      <c r="D142" s="48"/>
      <c r="E142" s="127"/>
      <c r="F142" s="78"/>
    </row>
    <row r="143" spans="1:6" x14ac:dyDescent="0.25">
      <c r="A143" s="52" t="s">
        <v>460</v>
      </c>
      <c r="B143" s="47" t="s">
        <v>372</v>
      </c>
      <c r="C143" s="48"/>
      <c r="D143" s="48"/>
      <c r="E143" s="127"/>
      <c r="F143" s="78"/>
    </row>
    <row r="144" spans="1:6" x14ac:dyDescent="0.25">
      <c r="A144" s="52" t="s">
        <v>247</v>
      </c>
      <c r="B144" s="47" t="s">
        <v>248</v>
      </c>
      <c r="C144" s="48"/>
      <c r="D144" s="48"/>
      <c r="E144" s="127"/>
      <c r="F144" s="78"/>
    </row>
    <row r="145" spans="1:6" x14ac:dyDescent="0.25">
      <c r="A145" s="49" t="s">
        <v>60</v>
      </c>
      <c r="B145" s="47" t="s">
        <v>61</v>
      </c>
      <c r="C145" s="77">
        <v>129500</v>
      </c>
      <c r="D145" s="77"/>
      <c r="E145" s="141">
        <v>113934.61</v>
      </c>
      <c r="F145" s="78">
        <f>+E145/C145*100</f>
        <v>87.980393822393822</v>
      </c>
    </row>
    <row r="146" spans="1:6" x14ac:dyDescent="0.25">
      <c r="A146" s="68" t="s">
        <v>83</v>
      </c>
      <c r="B146" s="47" t="s">
        <v>84</v>
      </c>
      <c r="C146" s="77">
        <v>39000</v>
      </c>
      <c r="D146" s="77"/>
      <c r="E146" s="127">
        <v>28169.3</v>
      </c>
      <c r="F146" s="78">
        <f>+E146/C146*100</f>
        <v>72.228974358974355</v>
      </c>
    </row>
    <row r="147" spans="1:6" x14ac:dyDescent="0.25">
      <c r="A147" s="52" t="s">
        <v>87</v>
      </c>
      <c r="B147" s="47" t="s">
        <v>88</v>
      </c>
      <c r="C147" s="77"/>
      <c r="D147" s="48"/>
      <c r="E147" s="127"/>
      <c r="F147" s="78"/>
    </row>
    <row r="148" spans="1:6" x14ac:dyDescent="0.25">
      <c r="A148" s="52" t="s">
        <v>373</v>
      </c>
      <c r="B148" s="47" t="s">
        <v>374</v>
      </c>
      <c r="C148" s="48"/>
      <c r="D148" s="48"/>
      <c r="E148" s="127"/>
      <c r="F148" s="78"/>
    </row>
    <row r="149" spans="1:6" x14ac:dyDescent="0.25">
      <c r="A149" s="52" t="s">
        <v>89</v>
      </c>
      <c r="B149" s="47" t="s">
        <v>90</v>
      </c>
      <c r="C149" s="48"/>
      <c r="D149" s="48"/>
      <c r="E149" s="127"/>
      <c r="F149" s="78"/>
    </row>
    <row r="150" spans="1:6" x14ac:dyDescent="0.25">
      <c r="A150" s="52" t="s">
        <v>93</v>
      </c>
      <c r="B150" s="47" t="s">
        <v>92</v>
      </c>
      <c r="C150" s="48"/>
      <c r="D150" s="48"/>
      <c r="E150" s="127"/>
      <c r="F150" s="78"/>
    </row>
    <row r="151" spans="1:6" x14ac:dyDescent="0.25">
      <c r="A151" s="52" t="s">
        <v>377</v>
      </c>
      <c r="B151" s="47" t="s">
        <v>378</v>
      </c>
      <c r="C151" s="48"/>
      <c r="D151" s="48"/>
      <c r="E151" s="127"/>
      <c r="F151" s="78"/>
    </row>
    <row r="152" spans="1:6" x14ac:dyDescent="0.25">
      <c r="A152" s="52" t="s">
        <v>96</v>
      </c>
      <c r="B152" s="47" t="s">
        <v>97</v>
      </c>
      <c r="C152" s="48"/>
      <c r="D152" s="48"/>
      <c r="E152" s="126"/>
      <c r="F152" s="78"/>
    </row>
    <row r="153" spans="1:6" ht="25.5" x14ac:dyDescent="0.25">
      <c r="A153" s="52" t="s">
        <v>379</v>
      </c>
      <c r="B153" s="47" t="s">
        <v>380</v>
      </c>
      <c r="C153" s="48"/>
      <c r="D153" s="48"/>
      <c r="E153" s="127"/>
      <c r="F153" s="78"/>
    </row>
    <row r="154" spans="1:6" x14ac:dyDescent="0.25">
      <c r="A154" s="68" t="s">
        <v>98</v>
      </c>
      <c r="B154" s="47" t="s">
        <v>99</v>
      </c>
      <c r="C154" s="77">
        <v>74000</v>
      </c>
      <c r="D154" s="77"/>
      <c r="E154" s="127">
        <v>68741.509999999995</v>
      </c>
      <c r="F154" s="78">
        <f>+E154/C154*100</f>
        <v>92.893932432432422</v>
      </c>
    </row>
    <row r="155" spans="1:6" x14ac:dyDescent="0.25">
      <c r="A155" s="52" t="s">
        <v>102</v>
      </c>
      <c r="B155" s="47" t="s">
        <v>103</v>
      </c>
      <c r="C155" s="48"/>
      <c r="D155" s="48"/>
      <c r="E155" s="126"/>
      <c r="F155" s="78"/>
    </row>
    <row r="156" spans="1:6" ht="25.5" x14ac:dyDescent="0.25">
      <c r="A156" s="52" t="s">
        <v>104</v>
      </c>
      <c r="B156" s="47" t="s">
        <v>105</v>
      </c>
      <c r="C156" s="48"/>
      <c r="D156" s="48"/>
      <c r="E156" s="127"/>
      <c r="F156" s="78"/>
    </row>
    <row r="157" spans="1:6" x14ac:dyDescent="0.25">
      <c r="A157" s="52" t="s">
        <v>106</v>
      </c>
      <c r="B157" s="47" t="s">
        <v>107</v>
      </c>
      <c r="C157" s="48"/>
      <c r="D157" s="48"/>
      <c r="E157" s="127"/>
      <c r="F157" s="78"/>
    </row>
    <row r="158" spans="1:6" x14ac:dyDescent="0.25">
      <c r="A158" s="52" t="s">
        <v>108</v>
      </c>
      <c r="B158" s="47" t="s">
        <v>109</v>
      </c>
      <c r="C158" s="48"/>
      <c r="D158" s="48"/>
      <c r="E158" s="126"/>
      <c r="F158" s="78"/>
    </row>
    <row r="159" spans="1:6" x14ac:dyDescent="0.25">
      <c r="A159" s="52" t="s">
        <v>112</v>
      </c>
      <c r="B159" s="47" t="s">
        <v>113</v>
      </c>
      <c r="C159" s="48"/>
      <c r="D159" s="48"/>
      <c r="E159" s="127"/>
      <c r="F159" s="78"/>
    </row>
    <row r="160" spans="1:6" x14ac:dyDescent="0.25">
      <c r="A160" s="52" t="s">
        <v>381</v>
      </c>
      <c r="B160" s="47" t="s">
        <v>382</v>
      </c>
      <c r="C160" s="48"/>
      <c r="D160" s="48"/>
      <c r="E160" s="126"/>
      <c r="F160" s="78"/>
    </row>
    <row r="161" spans="1:6" x14ac:dyDescent="0.25">
      <c r="A161" s="52" t="s">
        <v>114</v>
      </c>
      <c r="B161" s="47" t="s">
        <v>115</v>
      </c>
      <c r="C161" s="48"/>
      <c r="D161" s="48"/>
      <c r="E161" s="127"/>
      <c r="F161" s="78"/>
    </row>
    <row r="162" spans="1:6" ht="25.5" x14ac:dyDescent="0.25">
      <c r="A162" s="52" t="s">
        <v>116</v>
      </c>
      <c r="B162" s="47" t="s">
        <v>117</v>
      </c>
      <c r="C162" s="48"/>
      <c r="D162" s="48"/>
      <c r="E162" s="127"/>
      <c r="F162" s="78"/>
    </row>
    <row r="163" spans="1:6" x14ac:dyDescent="0.25">
      <c r="A163" s="52" t="s">
        <v>118</v>
      </c>
      <c r="B163" s="47" t="s">
        <v>119</v>
      </c>
      <c r="C163" s="48"/>
      <c r="D163" s="48"/>
      <c r="E163" s="126"/>
      <c r="F163" s="78"/>
    </row>
    <row r="164" spans="1:6" x14ac:dyDescent="0.25">
      <c r="A164" s="52" t="s">
        <v>120</v>
      </c>
      <c r="B164" s="47" t="s">
        <v>121</v>
      </c>
      <c r="C164" s="48"/>
      <c r="D164" s="48"/>
      <c r="E164" s="127"/>
      <c r="F164" s="78"/>
    </row>
    <row r="165" spans="1:6" x14ac:dyDescent="0.25">
      <c r="A165" s="52" t="s">
        <v>124</v>
      </c>
      <c r="B165" s="47" t="s">
        <v>125</v>
      </c>
      <c r="C165" s="48"/>
      <c r="D165" s="48"/>
      <c r="E165" s="127"/>
      <c r="F165" s="78"/>
    </row>
    <row r="166" spans="1:6" x14ac:dyDescent="0.25">
      <c r="A166" s="52" t="s">
        <v>126</v>
      </c>
      <c r="B166" s="47" t="s">
        <v>127</v>
      </c>
      <c r="C166" s="48"/>
      <c r="D166" s="48"/>
      <c r="E166" s="127"/>
      <c r="F166" s="78"/>
    </row>
    <row r="167" spans="1:6" x14ac:dyDescent="0.25">
      <c r="A167" s="52" t="s">
        <v>128</v>
      </c>
      <c r="B167" s="47" t="s">
        <v>129</v>
      </c>
      <c r="C167" s="48"/>
      <c r="D167" s="48"/>
      <c r="E167" s="127"/>
      <c r="F167" s="78"/>
    </row>
    <row r="168" spans="1:6" x14ac:dyDescent="0.25">
      <c r="A168" s="52" t="s">
        <v>130</v>
      </c>
      <c r="B168" s="47" t="s">
        <v>131</v>
      </c>
      <c r="C168" s="48"/>
      <c r="D168" s="48"/>
      <c r="E168" s="127"/>
      <c r="F168" s="78"/>
    </row>
    <row r="169" spans="1:6" x14ac:dyDescent="0.25">
      <c r="A169" s="52" t="s">
        <v>132</v>
      </c>
      <c r="B169" s="47" t="s">
        <v>133</v>
      </c>
      <c r="C169" s="48"/>
      <c r="D169" s="48"/>
      <c r="E169" s="127"/>
      <c r="F169" s="78"/>
    </row>
    <row r="170" spans="1:6" x14ac:dyDescent="0.25">
      <c r="A170" s="52" t="s">
        <v>134</v>
      </c>
      <c r="B170" s="47" t="s">
        <v>135</v>
      </c>
      <c r="C170" s="48"/>
      <c r="D170" s="48"/>
      <c r="E170" s="127"/>
      <c r="F170" s="78"/>
    </row>
    <row r="171" spans="1:6" x14ac:dyDescent="0.25">
      <c r="A171" s="52" t="s">
        <v>136</v>
      </c>
      <c r="B171" s="47" t="s">
        <v>137</v>
      </c>
      <c r="C171" s="48"/>
      <c r="D171" s="48"/>
      <c r="E171" s="127"/>
      <c r="F171" s="78"/>
    </row>
    <row r="172" spans="1:6" x14ac:dyDescent="0.25">
      <c r="A172" s="52" t="s">
        <v>138</v>
      </c>
      <c r="B172" s="47" t="s">
        <v>139</v>
      </c>
      <c r="C172" s="48"/>
      <c r="D172" s="48"/>
      <c r="E172" s="127"/>
      <c r="F172" s="78"/>
    </row>
    <row r="173" spans="1:6" x14ac:dyDescent="0.25">
      <c r="A173" s="52" t="s">
        <v>140</v>
      </c>
      <c r="B173" s="47" t="s">
        <v>141</v>
      </c>
      <c r="C173" s="48"/>
      <c r="D173" s="48"/>
      <c r="E173" s="127"/>
      <c r="F173" s="78"/>
    </row>
    <row r="174" spans="1:6" ht="25.5" x14ac:dyDescent="0.25">
      <c r="A174" s="52" t="s">
        <v>144</v>
      </c>
      <c r="B174" s="47" t="s">
        <v>143</v>
      </c>
      <c r="C174" s="48"/>
      <c r="D174" s="48"/>
      <c r="E174" s="126"/>
      <c r="F174" s="78"/>
    </row>
    <row r="175" spans="1:6" ht="25.5" x14ac:dyDescent="0.25">
      <c r="A175" s="52" t="s">
        <v>147</v>
      </c>
      <c r="B175" s="47" t="s">
        <v>148</v>
      </c>
      <c r="C175" s="48"/>
      <c r="D175" s="48"/>
      <c r="E175" s="127"/>
      <c r="F175" s="78"/>
    </row>
    <row r="176" spans="1:6" x14ac:dyDescent="0.25">
      <c r="A176" s="52" t="s">
        <v>149</v>
      </c>
      <c r="B176" s="47" t="s">
        <v>150</v>
      </c>
      <c r="C176" s="48"/>
      <c r="D176" s="48"/>
      <c r="E176" s="125"/>
      <c r="F176" s="78"/>
    </row>
    <row r="177" spans="1:6" x14ac:dyDescent="0.25">
      <c r="A177" s="52" t="s">
        <v>151</v>
      </c>
      <c r="B177" s="47" t="s">
        <v>152</v>
      </c>
      <c r="C177" s="48"/>
      <c r="D177" s="48"/>
      <c r="E177" s="126"/>
      <c r="F177" s="78"/>
    </row>
    <row r="178" spans="1:6" x14ac:dyDescent="0.25">
      <c r="A178" s="52" t="s">
        <v>153</v>
      </c>
      <c r="B178" s="47" t="s">
        <v>154</v>
      </c>
      <c r="C178" s="48"/>
      <c r="D178" s="48"/>
      <c r="E178" s="126"/>
      <c r="F178" s="78"/>
    </row>
    <row r="179" spans="1:6" x14ac:dyDescent="0.25">
      <c r="A179" s="52" t="s">
        <v>155</v>
      </c>
      <c r="B179" s="47" t="s">
        <v>156</v>
      </c>
      <c r="C179" s="48"/>
      <c r="D179" s="48"/>
      <c r="E179" s="127"/>
      <c r="F179" s="78"/>
    </row>
    <row r="180" spans="1:6" x14ac:dyDescent="0.25">
      <c r="A180" s="52" t="s">
        <v>157</v>
      </c>
      <c r="B180" s="47" t="s">
        <v>158</v>
      </c>
      <c r="C180" s="48"/>
      <c r="D180" s="48"/>
      <c r="E180" s="126"/>
      <c r="F180" s="78"/>
    </row>
    <row r="181" spans="1:6" x14ac:dyDescent="0.25">
      <c r="A181" s="52" t="s">
        <v>159</v>
      </c>
      <c r="B181" s="47" t="s">
        <v>146</v>
      </c>
      <c r="C181" s="48"/>
      <c r="D181" s="48"/>
      <c r="E181" s="126"/>
      <c r="F181" s="78"/>
    </row>
    <row r="182" spans="1:6" x14ac:dyDescent="0.25">
      <c r="A182" s="68" t="s">
        <v>160</v>
      </c>
      <c r="B182" s="47" t="s">
        <v>161</v>
      </c>
      <c r="C182" s="77">
        <v>1000</v>
      </c>
      <c r="D182" s="77"/>
      <c r="E182" s="127">
        <v>475.09</v>
      </c>
      <c r="F182" s="78">
        <f>+E182/C182*100</f>
        <v>47.508999999999993</v>
      </c>
    </row>
    <row r="183" spans="1:6" x14ac:dyDescent="0.25">
      <c r="A183" s="52" t="s">
        <v>164</v>
      </c>
      <c r="B183" s="47" t="s">
        <v>165</v>
      </c>
      <c r="C183" s="48"/>
      <c r="D183" s="48"/>
      <c r="E183" s="127"/>
      <c r="F183" s="78"/>
    </row>
    <row r="184" spans="1:6" ht="25.5" x14ac:dyDescent="0.25">
      <c r="A184" s="52" t="s">
        <v>389</v>
      </c>
      <c r="B184" s="47" t="s">
        <v>390</v>
      </c>
      <c r="C184" s="48"/>
      <c r="D184" s="48"/>
      <c r="E184" s="126"/>
      <c r="F184" s="78"/>
    </row>
    <row r="185" spans="1:6" x14ac:dyDescent="0.25">
      <c r="A185" s="52" t="s">
        <v>391</v>
      </c>
      <c r="B185" s="47" t="s">
        <v>392</v>
      </c>
      <c r="C185" s="48"/>
      <c r="D185" s="48"/>
      <c r="E185" s="127"/>
      <c r="F185" s="78"/>
    </row>
    <row r="186" spans="1:6" x14ac:dyDescent="0.25">
      <c r="A186" s="52" t="s">
        <v>393</v>
      </c>
      <c r="B186" s="47" t="s">
        <v>394</v>
      </c>
      <c r="C186" s="48"/>
      <c r="D186" s="48"/>
      <c r="E186" s="127"/>
      <c r="F186" s="78"/>
    </row>
    <row r="187" spans="1:6" ht="25.5" x14ac:dyDescent="0.25">
      <c r="A187" s="68" t="s">
        <v>233</v>
      </c>
      <c r="B187" s="47" t="s">
        <v>234</v>
      </c>
      <c r="C187" s="77">
        <v>15500</v>
      </c>
      <c r="D187" s="77"/>
      <c r="E187" s="127">
        <v>16548.71</v>
      </c>
      <c r="F187" s="78">
        <f>+E187/C187*100</f>
        <v>106.76587096774193</v>
      </c>
    </row>
    <row r="188" spans="1:6" x14ac:dyDescent="0.25">
      <c r="A188" s="52" t="s">
        <v>237</v>
      </c>
      <c r="B188" s="47" t="s">
        <v>238</v>
      </c>
      <c r="C188" s="48"/>
      <c r="D188" s="48"/>
      <c r="E188" s="127"/>
      <c r="F188" s="78"/>
    </row>
    <row r="189" spans="1:6" x14ac:dyDescent="0.25">
      <c r="A189" s="52" t="s">
        <v>241</v>
      </c>
      <c r="B189" s="47" t="s">
        <v>242</v>
      </c>
      <c r="C189" s="48"/>
      <c r="D189" s="48"/>
      <c r="E189" s="127"/>
      <c r="F189" s="78"/>
    </row>
    <row r="190" spans="1:6" x14ac:dyDescent="0.25">
      <c r="A190" s="52" t="s">
        <v>436</v>
      </c>
      <c r="B190" s="47" t="s">
        <v>437</v>
      </c>
      <c r="C190" s="48"/>
      <c r="D190" s="48"/>
      <c r="E190" s="127"/>
      <c r="F190" s="78"/>
    </row>
    <row r="191" spans="1:6" x14ac:dyDescent="0.25">
      <c r="A191" s="52" t="s">
        <v>438</v>
      </c>
      <c r="B191" s="47" t="s">
        <v>439</v>
      </c>
      <c r="C191" s="48"/>
      <c r="D191" s="48"/>
      <c r="E191" s="127"/>
      <c r="F191" s="78"/>
    </row>
    <row r="192" spans="1:6" x14ac:dyDescent="0.25">
      <c r="A192" s="52" t="s">
        <v>243</v>
      </c>
      <c r="B192" s="47" t="s">
        <v>244</v>
      </c>
      <c r="C192" s="48"/>
      <c r="D192" s="48"/>
      <c r="E192" s="127"/>
      <c r="F192" s="78"/>
    </row>
    <row r="193" spans="1:6" x14ac:dyDescent="0.25">
      <c r="A193" s="52" t="s">
        <v>440</v>
      </c>
      <c r="B193" s="47" t="s">
        <v>441</v>
      </c>
      <c r="C193" s="48"/>
      <c r="D193" s="48"/>
      <c r="E193" s="127"/>
      <c r="F193" s="78"/>
    </row>
    <row r="194" spans="1:6" x14ac:dyDescent="0.25">
      <c r="A194" s="52" t="s">
        <v>442</v>
      </c>
      <c r="B194" s="47" t="s">
        <v>360</v>
      </c>
      <c r="C194" s="48"/>
      <c r="D194" s="48"/>
      <c r="E194" s="127"/>
      <c r="F194" s="78"/>
    </row>
    <row r="195" spans="1:6" x14ac:dyDescent="0.25">
      <c r="A195" s="52" t="s">
        <v>443</v>
      </c>
      <c r="B195" s="47" t="s">
        <v>362</v>
      </c>
      <c r="C195" s="48"/>
      <c r="D195" s="48"/>
      <c r="E195" s="127"/>
      <c r="F195" s="78"/>
    </row>
    <row r="196" spans="1:6" x14ac:dyDescent="0.25">
      <c r="A196" s="52" t="s">
        <v>446</v>
      </c>
      <c r="B196" s="47" t="s">
        <v>366</v>
      </c>
      <c r="C196" s="48"/>
      <c r="D196" s="48"/>
      <c r="E196" s="127"/>
      <c r="F196" s="78"/>
    </row>
    <row r="197" spans="1:6" x14ac:dyDescent="0.25">
      <c r="A197" s="52" t="s">
        <v>450</v>
      </c>
      <c r="B197" s="47" t="s">
        <v>451</v>
      </c>
      <c r="C197" s="48"/>
      <c r="D197" s="48"/>
      <c r="E197" s="127"/>
      <c r="F197" s="78"/>
    </row>
    <row r="198" spans="1:6" x14ac:dyDescent="0.25">
      <c r="A198" s="52" t="s">
        <v>247</v>
      </c>
      <c r="B198" s="47" t="s">
        <v>248</v>
      </c>
      <c r="C198" s="48"/>
      <c r="D198" s="48"/>
      <c r="E198" s="127"/>
      <c r="F198" s="78"/>
    </row>
    <row r="199" spans="1:6" x14ac:dyDescent="0.25">
      <c r="A199" s="52" t="s">
        <v>461</v>
      </c>
      <c r="B199" s="47" t="s">
        <v>462</v>
      </c>
      <c r="C199" s="48"/>
      <c r="D199" s="48"/>
      <c r="E199" s="127"/>
      <c r="F199" s="78"/>
    </row>
    <row r="200" spans="1:6" ht="25.5" x14ac:dyDescent="0.25">
      <c r="A200" s="68" t="s">
        <v>60</v>
      </c>
      <c r="B200" s="47" t="s">
        <v>465</v>
      </c>
      <c r="C200" s="79"/>
      <c r="D200" s="79"/>
      <c r="E200" s="127"/>
      <c r="F200" s="78"/>
    </row>
    <row r="201" spans="1:6" ht="25.5" x14ac:dyDescent="0.25">
      <c r="A201" s="52" t="s">
        <v>468</v>
      </c>
      <c r="B201" s="47" t="s">
        <v>469</v>
      </c>
      <c r="C201" s="48"/>
      <c r="D201" s="48"/>
      <c r="E201" s="126"/>
      <c r="F201" s="78"/>
    </row>
    <row r="202" spans="1:6" ht="25.5" x14ac:dyDescent="0.25">
      <c r="A202" s="68" t="s">
        <v>470</v>
      </c>
      <c r="B202" s="47" t="s">
        <v>471</v>
      </c>
      <c r="C202" s="77"/>
      <c r="D202" s="77"/>
      <c r="E202" s="127"/>
      <c r="F202" s="78"/>
    </row>
    <row r="203" spans="1:6" x14ac:dyDescent="0.25">
      <c r="A203" s="52" t="s">
        <v>474</v>
      </c>
      <c r="B203" s="47" t="s">
        <v>475</v>
      </c>
      <c r="C203" s="48"/>
      <c r="D203" s="48"/>
      <c r="E203" s="126"/>
      <c r="F203" s="78"/>
    </row>
    <row r="204" spans="1:6" ht="25.5" x14ac:dyDescent="0.25">
      <c r="A204" s="68" t="s">
        <v>249</v>
      </c>
      <c r="B204" s="47" t="s">
        <v>250</v>
      </c>
      <c r="C204" s="77"/>
      <c r="D204" s="77"/>
      <c r="E204" s="126"/>
      <c r="F204" s="78"/>
    </row>
    <row r="205" spans="1:6" x14ac:dyDescent="0.25">
      <c r="A205" s="52" t="s">
        <v>253</v>
      </c>
      <c r="B205" s="47" t="s">
        <v>252</v>
      </c>
      <c r="C205" s="48"/>
      <c r="D205" s="48"/>
      <c r="E205" s="127"/>
      <c r="F205" s="78"/>
    </row>
    <row r="206" spans="1:6" ht="25.5" x14ac:dyDescent="0.25">
      <c r="A206" s="52" t="s">
        <v>484</v>
      </c>
      <c r="B206" s="47" t="s">
        <v>483</v>
      </c>
      <c r="C206" s="48"/>
      <c r="D206" s="48"/>
      <c r="E206" s="127"/>
      <c r="F206" s="78"/>
    </row>
    <row r="207" spans="1:6" ht="25.5" x14ac:dyDescent="0.25">
      <c r="A207" s="68" t="s">
        <v>520</v>
      </c>
      <c r="B207" s="47" t="s">
        <v>521</v>
      </c>
      <c r="C207" s="77"/>
      <c r="D207" s="77"/>
      <c r="E207" s="127"/>
      <c r="F207" s="78"/>
    </row>
    <row r="208" spans="1:6" x14ac:dyDescent="0.25">
      <c r="A208" s="49" t="s">
        <v>75</v>
      </c>
      <c r="B208" s="47" t="s">
        <v>76</v>
      </c>
      <c r="C208" s="77">
        <v>27426</v>
      </c>
      <c r="D208" s="77"/>
      <c r="E208" s="142">
        <v>15331.54</v>
      </c>
      <c r="F208" s="78">
        <f t="shared" ref="F208:F254" si="3">+E208/C208*100</f>
        <v>55.901480347115886</v>
      </c>
    </row>
    <row r="209" spans="1:6" x14ac:dyDescent="0.25">
      <c r="A209" s="68" t="s">
        <v>83</v>
      </c>
      <c r="B209" s="47" t="s">
        <v>84</v>
      </c>
      <c r="C209" s="77"/>
      <c r="D209" s="77"/>
      <c r="E209" s="127"/>
      <c r="F209" s="78" t="e">
        <f t="shared" si="3"/>
        <v>#DIV/0!</v>
      </c>
    </row>
    <row r="210" spans="1:6" x14ac:dyDescent="0.25">
      <c r="A210" s="52" t="s">
        <v>87</v>
      </c>
      <c r="B210" s="47" t="s">
        <v>88</v>
      </c>
      <c r="C210" s="48"/>
      <c r="D210" s="48"/>
      <c r="E210" s="127"/>
      <c r="F210" s="78"/>
    </row>
    <row r="211" spans="1:6" x14ac:dyDescent="0.25">
      <c r="A211" s="52" t="s">
        <v>373</v>
      </c>
      <c r="B211" s="47" t="s">
        <v>374</v>
      </c>
      <c r="C211" s="48"/>
      <c r="D211" s="48"/>
      <c r="E211" s="127"/>
      <c r="F211" s="78"/>
    </row>
    <row r="212" spans="1:6" x14ac:dyDescent="0.25">
      <c r="A212" s="52" t="s">
        <v>375</v>
      </c>
      <c r="B212" s="47" t="s">
        <v>376</v>
      </c>
      <c r="C212" s="48"/>
      <c r="D212" s="48"/>
      <c r="E212" s="127"/>
      <c r="F212" s="78"/>
    </row>
    <row r="213" spans="1:6" x14ac:dyDescent="0.25">
      <c r="A213" s="52" t="s">
        <v>93</v>
      </c>
      <c r="B213" s="47" t="s">
        <v>92</v>
      </c>
      <c r="C213" s="48"/>
      <c r="D213" s="48"/>
      <c r="E213" s="127"/>
      <c r="F213" s="78"/>
    </row>
    <row r="214" spans="1:6" x14ac:dyDescent="0.25">
      <c r="A214" s="52" t="s">
        <v>377</v>
      </c>
      <c r="B214" s="47" t="s">
        <v>378</v>
      </c>
      <c r="C214" s="48"/>
      <c r="D214" s="48"/>
      <c r="E214" s="127"/>
      <c r="F214" s="78"/>
    </row>
    <row r="215" spans="1:6" x14ac:dyDescent="0.25">
      <c r="A215" s="52" t="s">
        <v>96</v>
      </c>
      <c r="B215" s="47" t="s">
        <v>97</v>
      </c>
      <c r="C215" s="48"/>
      <c r="D215" s="48"/>
      <c r="E215" s="127"/>
      <c r="F215" s="78"/>
    </row>
    <row r="216" spans="1:6" x14ac:dyDescent="0.25">
      <c r="A216" s="68" t="s">
        <v>98</v>
      </c>
      <c r="B216" s="47" t="s">
        <v>99</v>
      </c>
      <c r="C216" s="77">
        <v>11926</v>
      </c>
      <c r="D216" s="77"/>
      <c r="E216" s="127">
        <v>3920.59</v>
      </c>
      <c r="F216" s="78">
        <f t="shared" si="3"/>
        <v>32.874308234110352</v>
      </c>
    </row>
    <row r="217" spans="1:6" x14ac:dyDescent="0.25">
      <c r="A217" s="52" t="s">
        <v>102</v>
      </c>
      <c r="B217" s="47" t="s">
        <v>103</v>
      </c>
      <c r="C217" s="48"/>
      <c r="D217" s="48"/>
      <c r="E217" s="127"/>
      <c r="F217" s="78"/>
    </row>
    <row r="218" spans="1:6" ht="25.5" x14ac:dyDescent="0.25">
      <c r="A218" s="52" t="s">
        <v>104</v>
      </c>
      <c r="B218" s="47" t="s">
        <v>105</v>
      </c>
      <c r="C218" s="48"/>
      <c r="D218" s="48"/>
      <c r="E218" s="127"/>
      <c r="F218" s="78"/>
    </row>
    <row r="219" spans="1:6" x14ac:dyDescent="0.25">
      <c r="A219" s="52" t="s">
        <v>106</v>
      </c>
      <c r="B219" s="47" t="s">
        <v>107</v>
      </c>
      <c r="C219" s="48"/>
      <c r="D219" s="48"/>
      <c r="E219" s="127"/>
      <c r="F219" s="78"/>
    </row>
    <row r="220" spans="1:6" x14ac:dyDescent="0.25">
      <c r="A220" s="52" t="s">
        <v>108</v>
      </c>
      <c r="B220" s="47" t="s">
        <v>109</v>
      </c>
      <c r="C220" s="48"/>
      <c r="D220" s="48"/>
      <c r="E220" s="127"/>
      <c r="F220" s="78"/>
    </row>
    <row r="221" spans="1:6" x14ac:dyDescent="0.25">
      <c r="A221" s="52" t="s">
        <v>112</v>
      </c>
      <c r="B221" s="47" t="s">
        <v>113</v>
      </c>
      <c r="C221" s="48"/>
      <c r="D221" s="48"/>
      <c r="E221" s="127"/>
      <c r="F221" s="78"/>
    </row>
    <row r="222" spans="1:6" x14ac:dyDescent="0.25">
      <c r="A222" s="52" t="s">
        <v>381</v>
      </c>
      <c r="B222" s="47" t="s">
        <v>382</v>
      </c>
      <c r="C222" s="48"/>
      <c r="D222" s="48"/>
      <c r="E222" s="127"/>
      <c r="F222" s="78"/>
    </row>
    <row r="223" spans="1:6" x14ac:dyDescent="0.25">
      <c r="A223" s="52" t="s">
        <v>114</v>
      </c>
      <c r="B223" s="47" t="s">
        <v>115</v>
      </c>
      <c r="C223" s="48"/>
      <c r="D223" s="48"/>
      <c r="E223" s="127"/>
      <c r="F223" s="78"/>
    </row>
    <row r="224" spans="1:6" ht="25.5" x14ac:dyDescent="0.25">
      <c r="A224" s="52" t="s">
        <v>116</v>
      </c>
      <c r="B224" s="47" t="s">
        <v>117</v>
      </c>
      <c r="C224" s="48"/>
      <c r="D224" s="48"/>
      <c r="E224" s="127"/>
      <c r="F224" s="78"/>
    </row>
    <row r="225" spans="1:6" x14ac:dyDescent="0.25">
      <c r="A225" s="52" t="s">
        <v>118</v>
      </c>
      <c r="B225" s="47" t="s">
        <v>119</v>
      </c>
      <c r="C225" s="48"/>
      <c r="D225" s="48"/>
      <c r="E225" s="127"/>
      <c r="F225" s="78"/>
    </row>
    <row r="226" spans="1:6" x14ac:dyDescent="0.25">
      <c r="A226" s="52" t="s">
        <v>120</v>
      </c>
      <c r="B226" s="47" t="s">
        <v>121</v>
      </c>
      <c r="C226" s="48"/>
      <c r="D226" s="48"/>
      <c r="E226" s="127"/>
      <c r="F226" s="78"/>
    </row>
    <row r="227" spans="1:6" x14ac:dyDescent="0.25">
      <c r="A227" s="52" t="s">
        <v>124</v>
      </c>
      <c r="B227" s="47" t="s">
        <v>125</v>
      </c>
      <c r="C227" s="48"/>
      <c r="D227" s="48"/>
      <c r="E227" s="127"/>
      <c r="F227" s="78"/>
    </row>
    <row r="228" spans="1:6" x14ac:dyDescent="0.25">
      <c r="A228" s="52" t="s">
        <v>126</v>
      </c>
      <c r="B228" s="47" t="s">
        <v>127</v>
      </c>
      <c r="C228" s="48"/>
      <c r="D228" s="48"/>
      <c r="E228" s="127"/>
      <c r="F228" s="78"/>
    </row>
    <row r="229" spans="1:6" x14ac:dyDescent="0.25">
      <c r="A229" s="52" t="s">
        <v>128</v>
      </c>
      <c r="B229" s="47" t="s">
        <v>129</v>
      </c>
      <c r="C229" s="48"/>
      <c r="D229" s="48"/>
      <c r="E229" s="127"/>
      <c r="F229" s="78"/>
    </row>
    <row r="230" spans="1:6" x14ac:dyDescent="0.25">
      <c r="A230" s="52" t="s">
        <v>130</v>
      </c>
      <c r="B230" s="47" t="s">
        <v>131</v>
      </c>
      <c r="C230" s="48"/>
      <c r="D230" s="48"/>
      <c r="E230" s="126"/>
      <c r="F230" s="78"/>
    </row>
    <row r="231" spans="1:6" x14ac:dyDescent="0.25">
      <c r="A231" s="52" t="s">
        <v>132</v>
      </c>
      <c r="B231" s="47" t="s">
        <v>133</v>
      </c>
      <c r="C231" s="48"/>
      <c r="D231" s="48"/>
      <c r="E231" s="127"/>
      <c r="F231" s="78"/>
    </row>
    <row r="232" spans="1:6" x14ac:dyDescent="0.25">
      <c r="A232" s="52" t="s">
        <v>134</v>
      </c>
      <c r="B232" s="47" t="s">
        <v>135</v>
      </c>
      <c r="C232" s="48"/>
      <c r="D232" s="48"/>
      <c r="E232" s="127"/>
      <c r="F232" s="78"/>
    </row>
    <row r="233" spans="1:6" x14ac:dyDescent="0.25">
      <c r="A233" s="52" t="s">
        <v>136</v>
      </c>
      <c r="B233" s="47" t="s">
        <v>137</v>
      </c>
      <c r="C233" s="48"/>
      <c r="D233" s="48"/>
      <c r="E233" s="126"/>
      <c r="F233" s="78"/>
    </row>
    <row r="234" spans="1:6" x14ac:dyDescent="0.25">
      <c r="A234" s="52" t="s">
        <v>138</v>
      </c>
      <c r="B234" s="47" t="s">
        <v>139</v>
      </c>
      <c r="C234" s="48"/>
      <c r="D234" s="48"/>
      <c r="E234" s="127"/>
      <c r="F234" s="78"/>
    </row>
    <row r="235" spans="1:6" x14ac:dyDescent="0.25">
      <c r="A235" s="52" t="s">
        <v>140</v>
      </c>
      <c r="B235" s="47" t="s">
        <v>141</v>
      </c>
      <c r="C235" s="48"/>
      <c r="D235" s="48"/>
      <c r="E235" s="126"/>
      <c r="F235" s="78"/>
    </row>
    <row r="236" spans="1:6" ht="25.5" x14ac:dyDescent="0.25">
      <c r="A236" s="52" t="s">
        <v>144</v>
      </c>
      <c r="B236" s="47" t="s">
        <v>143</v>
      </c>
      <c r="C236" s="48"/>
      <c r="D236" s="48"/>
      <c r="E236" s="127"/>
      <c r="F236" s="78"/>
    </row>
    <row r="237" spans="1:6" x14ac:dyDescent="0.25">
      <c r="A237" s="52" t="s">
        <v>149</v>
      </c>
      <c r="B237" s="47" t="s">
        <v>150</v>
      </c>
      <c r="C237" s="48"/>
      <c r="D237" s="48"/>
      <c r="E237" s="127"/>
      <c r="F237" s="78"/>
    </row>
    <row r="238" spans="1:6" x14ac:dyDescent="0.25">
      <c r="A238" s="52" t="s">
        <v>151</v>
      </c>
      <c r="B238" s="47" t="s">
        <v>152</v>
      </c>
      <c r="C238" s="48"/>
      <c r="D238" s="48"/>
      <c r="E238" s="127"/>
      <c r="F238" s="78"/>
    </row>
    <row r="239" spans="1:6" x14ac:dyDescent="0.25">
      <c r="A239" s="52" t="s">
        <v>153</v>
      </c>
      <c r="B239" s="47" t="s">
        <v>154</v>
      </c>
      <c r="C239" s="48"/>
      <c r="D239" s="48"/>
      <c r="E239" s="126"/>
      <c r="F239" s="78"/>
    </row>
    <row r="240" spans="1:6" x14ac:dyDescent="0.25">
      <c r="A240" s="52" t="s">
        <v>155</v>
      </c>
      <c r="B240" s="47" t="s">
        <v>156</v>
      </c>
      <c r="C240" s="48"/>
      <c r="D240" s="48"/>
      <c r="E240" s="127"/>
      <c r="F240" s="78"/>
    </row>
    <row r="241" spans="1:6" x14ac:dyDescent="0.25">
      <c r="A241" s="52" t="s">
        <v>159</v>
      </c>
      <c r="B241" s="47" t="s">
        <v>146</v>
      </c>
      <c r="C241" s="48"/>
      <c r="D241" s="48"/>
      <c r="E241" s="127"/>
      <c r="F241" s="78"/>
    </row>
    <row r="242" spans="1:6" x14ac:dyDescent="0.25">
      <c r="A242" s="68" t="s">
        <v>160</v>
      </c>
      <c r="B242" s="47" t="s">
        <v>161</v>
      </c>
      <c r="C242" s="77"/>
      <c r="D242" s="77"/>
      <c r="E242" s="126"/>
      <c r="F242" s="78"/>
    </row>
    <row r="243" spans="1:6" ht="38.25" x14ac:dyDescent="0.25">
      <c r="A243" s="52" t="s">
        <v>385</v>
      </c>
      <c r="B243" s="47" t="s">
        <v>386</v>
      </c>
      <c r="C243" s="48"/>
      <c r="D243" s="48"/>
      <c r="E243" s="127"/>
      <c r="F243" s="78"/>
    </row>
    <row r="244" spans="1:6" x14ac:dyDescent="0.25">
      <c r="A244" s="52" t="s">
        <v>164</v>
      </c>
      <c r="B244" s="47" t="s">
        <v>165</v>
      </c>
      <c r="C244" s="48"/>
      <c r="D244" s="48"/>
      <c r="E244" s="127"/>
      <c r="F244" s="78"/>
    </row>
    <row r="245" spans="1:6" ht="25.5" x14ac:dyDescent="0.25">
      <c r="A245" s="52" t="s">
        <v>389</v>
      </c>
      <c r="B245" s="47" t="s">
        <v>390</v>
      </c>
      <c r="C245" s="48"/>
      <c r="D245" s="48"/>
      <c r="E245" s="126"/>
      <c r="F245" s="78"/>
    </row>
    <row r="246" spans="1:6" x14ac:dyDescent="0.25">
      <c r="A246" s="52" t="s">
        <v>391</v>
      </c>
      <c r="B246" s="47" t="s">
        <v>392</v>
      </c>
      <c r="C246" s="48"/>
      <c r="D246" s="48"/>
      <c r="E246" s="127"/>
      <c r="F246" s="78"/>
    </row>
    <row r="247" spans="1:6" x14ac:dyDescent="0.25">
      <c r="A247" s="52" t="s">
        <v>393</v>
      </c>
      <c r="B247" s="47" t="s">
        <v>394</v>
      </c>
      <c r="C247" s="48"/>
      <c r="D247" s="48"/>
      <c r="E247" s="127"/>
      <c r="F247" s="78"/>
    </row>
    <row r="248" spans="1:6" x14ac:dyDescent="0.25">
      <c r="A248" s="68" t="s">
        <v>166</v>
      </c>
      <c r="B248" s="47" t="s">
        <v>167</v>
      </c>
      <c r="C248" s="79"/>
      <c r="D248" s="79"/>
      <c r="E248" s="127"/>
      <c r="F248" s="78"/>
    </row>
    <row r="249" spans="1:6" ht="25.5" x14ac:dyDescent="0.25">
      <c r="A249" s="52" t="s">
        <v>174</v>
      </c>
      <c r="B249" s="47" t="s">
        <v>173</v>
      </c>
      <c r="C249" s="48"/>
      <c r="D249" s="48"/>
      <c r="E249" s="127"/>
      <c r="F249" s="78"/>
    </row>
    <row r="250" spans="1:6" ht="25.5" x14ac:dyDescent="0.25">
      <c r="A250" s="68" t="s">
        <v>175</v>
      </c>
      <c r="B250" s="47" t="s">
        <v>176</v>
      </c>
      <c r="C250" s="77"/>
      <c r="D250" s="77"/>
      <c r="E250" s="126"/>
      <c r="F250" s="78"/>
    </row>
    <row r="251" spans="1:6" ht="25.5" x14ac:dyDescent="0.25">
      <c r="A251" s="52" t="s">
        <v>189</v>
      </c>
      <c r="B251" s="47" t="s">
        <v>190</v>
      </c>
      <c r="C251" s="48"/>
      <c r="D251" s="48"/>
      <c r="E251" s="126"/>
      <c r="F251" s="78"/>
    </row>
    <row r="252" spans="1:6" ht="25.5" x14ac:dyDescent="0.25">
      <c r="A252" s="52" t="s">
        <v>197</v>
      </c>
      <c r="B252" s="47" t="s">
        <v>198</v>
      </c>
      <c r="C252" s="48"/>
      <c r="D252" s="48"/>
      <c r="E252" s="127"/>
      <c r="F252" s="78"/>
    </row>
    <row r="253" spans="1:6" ht="38.25" x14ac:dyDescent="0.25">
      <c r="A253" s="52" t="s">
        <v>405</v>
      </c>
      <c r="B253" s="47" t="s">
        <v>292</v>
      </c>
      <c r="C253" s="48"/>
      <c r="D253" s="48"/>
      <c r="E253" s="127"/>
      <c r="F253" s="78"/>
    </row>
    <row r="254" spans="1:6" ht="25.5" x14ac:dyDescent="0.25">
      <c r="A254" s="68" t="s">
        <v>203</v>
      </c>
      <c r="B254" s="47" t="s">
        <v>204</v>
      </c>
      <c r="C254" s="77">
        <v>6000</v>
      </c>
      <c r="D254" s="77"/>
      <c r="E254" s="126">
        <v>5991</v>
      </c>
      <c r="F254" s="78">
        <f t="shared" si="3"/>
        <v>99.850000000000009</v>
      </c>
    </row>
    <row r="255" spans="1:6" x14ac:dyDescent="0.25">
      <c r="A255" s="52" t="s">
        <v>207</v>
      </c>
      <c r="B255" s="47" t="s">
        <v>208</v>
      </c>
      <c r="C255" s="48"/>
      <c r="D255" s="48"/>
      <c r="E255" s="127"/>
      <c r="F255" s="78"/>
    </row>
    <row r="256" spans="1:6" x14ac:dyDescent="0.25">
      <c r="A256" s="68" t="s">
        <v>209</v>
      </c>
      <c r="B256" s="47" t="s">
        <v>210</v>
      </c>
      <c r="C256" s="77"/>
      <c r="D256" s="77"/>
      <c r="E256" s="127"/>
      <c r="F256" s="78"/>
    </row>
    <row r="257" spans="1:6" x14ac:dyDescent="0.25">
      <c r="A257" s="52" t="s">
        <v>213</v>
      </c>
      <c r="B257" s="47" t="s">
        <v>214</v>
      </c>
      <c r="C257" s="48"/>
      <c r="D257" s="48"/>
      <c r="E257" s="127"/>
      <c r="F257" s="78"/>
    </row>
    <row r="258" spans="1:6" x14ac:dyDescent="0.25">
      <c r="A258" s="52" t="s">
        <v>215</v>
      </c>
      <c r="B258" s="47" t="s">
        <v>216</v>
      </c>
      <c r="C258" s="48"/>
      <c r="D258" s="48"/>
      <c r="E258" s="127"/>
      <c r="F258" s="78"/>
    </row>
    <row r="259" spans="1:6" ht="25.5" x14ac:dyDescent="0.25">
      <c r="A259" s="68" t="s">
        <v>59</v>
      </c>
      <c r="B259" s="47" t="s">
        <v>228</v>
      </c>
      <c r="C259" s="77">
        <v>5000</v>
      </c>
      <c r="D259" s="77"/>
      <c r="E259" s="127">
        <v>5419.95</v>
      </c>
      <c r="F259" s="78">
        <f t="shared" ref="F259:F262" si="4">+E259/C259*100</f>
        <v>108.399</v>
      </c>
    </row>
    <row r="260" spans="1:6" x14ac:dyDescent="0.25">
      <c r="A260" s="52" t="s">
        <v>231</v>
      </c>
      <c r="B260" s="47" t="s">
        <v>232</v>
      </c>
      <c r="C260" s="48"/>
      <c r="D260" s="48"/>
      <c r="E260" s="127"/>
      <c r="F260" s="78"/>
    </row>
    <row r="261" spans="1:6" x14ac:dyDescent="0.25">
      <c r="A261" s="52" t="s">
        <v>430</v>
      </c>
      <c r="B261" s="47" t="s">
        <v>348</v>
      </c>
      <c r="C261" s="48"/>
      <c r="D261" s="48"/>
      <c r="E261" s="128"/>
      <c r="F261" s="78"/>
    </row>
    <row r="262" spans="1:6" ht="25.5" x14ac:dyDescent="0.25">
      <c r="A262" s="68" t="s">
        <v>233</v>
      </c>
      <c r="B262" s="47" t="s">
        <v>234</v>
      </c>
      <c r="C262" s="77">
        <v>4500</v>
      </c>
      <c r="D262" s="77"/>
      <c r="E262" s="125"/>
      <c r="F262" s="78">
        <f t="shared" si="4"/>
        <v>0</v>
      </c>
    </row>
    <row r="263" spans="1:6" x14ac:dyDescent="0.25">
      <c r="A263" s="52" t="s">
        <v>237</v>
      </c>
      <c r="B263" s="47" t="s">
        <v>238</v>
      </c>
      <c r="C263" s="48"/>
      <c r="D263" s="48"/>
      <c r="E263" s="126"/>
      <c r="F263" s="78"/>
    </row>
    <row r="264" spans="1:6" x14ac:dyDescent="0.25">
      <c r="A264" s="52" t="s">
        <v>241</v>
      </c>
      <c r="B264" s="47" t="s">
        <v>242</v>
      </c>
      <c r="C264" s="48"/>
      <c r="D264" s="48"/>
      <c r="E264" s="126"/>
      <c r="F264" s="78"/>
    </row>
    <row r="265" spans="1:6" x14ac:dyDescent="0.25">
      <c r="A265" s="52" t="s">
        <v>436</v>
      </c>
      <c r="B265" s="47" t="s">
        <v>437</v>
      </c>
      <c r="C265" s="48"/>
      <c r="D265" s="48"/>
      <c r="E265" s="127"/>
      <c r="F265" s="78"/>
    </row>
    <row r="266" spans="1:6" x14ac:dyDescent="0.25">
      <c r="A266" s="52" t="s">
        <v>438</v>
      </c>
      <c r="B266" s="47" t="s">
        <v>439</v>
      </c>
      <c r="C266" s="48"/>
      <c r="D266" s="48"/>
      <c r="E266" s="127"/>
      <c r="F266" s="78"/>
    </row>
    <row r="267" spans="1:6" x14ac:dyDescent="0.25">
      <c r="A267" s="52" t="s">
        <v>243</v>
      </c>
      <c r="B267" s="47" t="s">
        <v>244</v>
      </c>
      <c r="C267" s="48"/>
      <c r="D267" s="48"/>
      <c r="E267" s="127"/>
      <c r="F267" s="78"/>
    </row>
    <row r="268" spans="1:6" x14ac:dyDescent="0.25">
      <c r="A268" s="52" t="s">
        <v>440</v>
      </c>
      <c r="B268" s="47" t="s">
        <v>441</v>
      </c>
      <c r="C268" s="48"/>
      <c r="D268" s="48"/>
      <c r="E268" s="126"/>
      <c r="F268" s="78"/>
    </row>
    <row r="269" spans="1:6" x14ac:dyDescent="0.25">
      <c r="A269" s="52" t="s">
        <v>442</v>
      </c>
      <c r="B269" s="47" t="s">
        <v>360</v>
      </c>
      <c r="C269" s="48"/>
      <c r="D269" s="48"/>
      <c r="E269" s="127"/>
      <c r="F269" s="78"/>
    </row>
    <row r="270" spans="1:6" x14ac:dyDescent="0.25">
      <c r="A270" s="52" t="s">
        <v>443</v>
      </c>
      <c r="B270" s="47" t="s">
        <v>362</v>
      </c>
      <c r="C270" s="48"/>
      <c r="D270" s="48"/>
      <c r="E270" s="127"/>
      <c r="F270" s="78"/>
    </row>
    <row r="271" spans="1:6" x14ac:dyDescent="0.25">
      <c r="A271" s="52" t="s">
        <v>450</v>
      </c>
      <c r="B271" s="47" t="s">
        <v>451</v>
      </c>
      <c r="C271" s="48"/>
      <c r="D271" s="48"/>
      <c r="E271" s="126"/>
      <c r="F271" s="78"/>
    </row>
    <row r="272" spans="1:6" x14ac:dyDescent="0.25">
      <c r="A272" s="52" t="s">
        <v>247</v>
      </c>
      <c r="B272" s="47" t="s">
        <v>248</v>
      </c>
      <c r="C272" s="48"/>
      <c r="D272" s="48"/>
      <c r="E272" s="126"/>
      <c r="F272" s="78"/>
    </row>
    <row r="273" spans="1:6" x14ac:dyDescent="0.25">
      <c r="A273" s="49" t="s">
        <v>32</v>
      </c>
      <c r="B273" s="47" t="s">
        <v>486</v>
      </c>
      <c r="C273" s="77">
        <v>37250</v>
      </c>
      <c r="D273" s="77"/>
      <c r="E273" s="141">
        <v>33591.43</v>
      </c>
      <c r="F273" s="78">
        <f>+E273/C273*100</f>
        <v>90.178335570469798</v>
      </c>
    </row>
    <row r="274" spans="1:6" x14ac:dyDescent="0.25">
      <c r="A274" s="68" t="s">
        <v>83</v>
      </c>
      <c r="B274" s="47" t="s">
        <v>84</v>
      </c>
      <c r="C274" s="77"/>
      <c r="D274" s="77"/>
      <c r="E274" s="127"/>
      <c r="F274" s="78"/>
    </row>
    <row r="275" spans="1:6" x14ac:dyDescent="0.25">
      <c r="A275" s="52" t="s">
        <v>87</v>
      </c>
      <c r="B275" s="47" t="s">
        <v>88</v>
      </c>
      <c r="C275" s="48"/>
      <c r="D275" s="48"/>
      <c r="E275" s="126"/>
      <c r="F275" s="78"/>
    </row>
    <row r="276" spans="1:6" x14ac:dyDescent="0.25">
      <c r="A276" s="52" t="s">
        <v>93</v>
      </c>
      <c r="B276" s="47" t="s">
        <v>92</v>
      </c>
      <c r="C276" s="48"/>
      <c r="D276" s="48"/>
      <c r="E276" s="127"/>
      <c r="F276" s="78"/>
    </row>
    <row r="277" spans="1:6" x14ac:dyDescent="0.25">
      <c r="A277" s="52" t="s">
        <v>96</v>
      </c>
      <c r="B277" s="47" t="s">
        <v>97</v>
      </c>
      <c r="C277" s="48"/>
      <c r="D277" s="48"/>
      <c r="E277" s="127"/>
      <c r="F277" s="78"/>
    </row>
    <row r="278" spans="1:6" x14ac:dyDescent="0.25">
      <c r="A278" s="68" t="s">
        <v>98</v>
      </c>
      <c r="B278" s="47" t="s">
        <v>99</v>
      </c>
      <c r="C278" s="77">
        <v>29650</v>
      </c>
      <c r="D278" s="77"/>
      <c r="E278" s="127">
        <v>26329.360000000001</v>
      </c>
      <c r="F278" s="78">
        <f>+E278/C278*100</f>
        <v>88.800539629005058</v>
      </c>
    </row>
    <row r="279" spans="1:6" x14ac:dyDescent="0.25">
      <c r="A279" s="52" t="s">
        <v>102</v>
      </c>
      <c r="B279" s="47" t="s">
        <v>103</v>
      </c>
      <c r="C279" s="48"/>
      <c r="D279" s="48"/>
      <c r="E279" s="127"/>
      <c r="F279" s="78"/>
    </row>
    <row r="280" spans="1:6" ht="25.5" x14ac:dyDescent="0.25">
      <c r="A280" s="52" t="s">
        <v>104</v>
      </c>
      <c r="B280" s="47" t="s">
        <v>105</v>
      </c>
      <c r="C280" s="48"/>
      <c r="D280" s="48"/>
      <c r="E280" s="127"/>
      <c r="F280" s="78"/>
    </row>
    <row r="281" spans="1:6" x14ac:dyDescent="0.25">
      <c r="A281" s="52" t="s">
        <v>106</v>
      </c>
      <c r="B281" s="47" t="s">
        <v>107</v>
      </c>
      <c r="C281" s="48"/>
      <c r="D281" s="48"/>
      <c r="E281" s="127"/>
      <c r="F281" s="78"/>
    </row>
    <row r="282" spans="1:6" x14ac:dyDescent="0.25">
      <c r="A282" s="52" t="s">
        <v>108</v>
      </c>
      <c r="B282" s="47" t="s">
        <v>109</v>
      </c>
      <c r="C282" s="48"/>
      <c r="D282" s="48"/>
      <c r="E282" s="127"/>
      <c r="F282" s="78"/>
    </row>
    <row r="283" spans="1:6" x14ac:dyDescent="0.25">
      <c r="A283" s="52" t="s">
        <v>112</v>
      </c>
      <c r="B283" s="47" t="s">
        <v>113</v>
      </c>
      <c r="C283" s="48"/>
      <c r="D283" s="48"/>
      <c r="E283" s="127"/>
      <c r="F283" s="78"/>
    </row>
    <row r="284" spans="1:6" x14ac:dyDescent="0.25">
      <c r="A284" s="52" t="s">
        <v>381</v>
      </c>
      <c r="B284" s="47" t="s">
        <v>382</v>
      </c>
      <c r="C284" s="48"/>
      <c r="D284" s="48"/>
      <c r="E284" s="127"/>
      <c r="F284" s="78"/>
    </row>
    <row r="285" spans="1:6" x14ac:dyDescent="0.25">
      <c r="A285" s="52" t="s">
        <v>114</v>
      </c>
      <c r="B285" s="47" t="s">
        <v>115</v>
      </c>
      <c r="C285" s="48"/>
      <c r="D285" s="48"/>
      <c r="E285" s="127"/>
      <c r="F285" s="78"/>
    </row>
    <row r="286" spans="1:6" ht="25.5" x14ac:dyDescent="0.25">
      <c r="A286" s="52" t="s">
        <v>116</v>
      </c>
      <c r="B286" s="47" t="s">
        <v>117</v>
      </c>
      <c r="C286" s="48"/>
      <c r="D286" s="48"/>
      <c r="E286" s="127"/>
      <c r="F286" s="78"/>
    </row>
    <row r="287" spans="1:6" x14ac:dyDescent="0.25">
      <c r="A287" s="52" t="s">
        <v>118</v>
      </c>
      <c r="B287" s="47" t="s">
        <v>119</v>
      </c>
      <c r="C287" s="48"/>
      <c r="D287" s="48"/>
      <c r="E287" s="127"/>
      <c r="F287" s="78"/>
    </row>
    <row r="288" spans="1:6" x14ac:dyDescent="0.25">
      <c r="A288" s="52" t="s">
        <v>120</v>
      </c>
      <c r="B288" s="47" t="s">
        <v>121</v>
      </c>
      <c r="C288" s="48"/>
      <c r="D288" s="48"/>
      <c r="E288" s="127"/>
      <c r="F288" s="78"/>
    </row>
    <row r="289" spans="1:6" x14ac:dyDescent="0.25">
      <c r="A289" s="52" t="s">
        <v>124</v>
      </c>
      <c r="B289" s="47" t="s">
        <v>125</v>
      </c>
      <c r="C289" s="48"/>
      <c r="D289" s="48"/>
      <c r="E289" s="127"/>
      <c r="F289" s="78"/>
    </row>
    <row r="290" spans="1:6" x14ac:dyDescent="0.25">
      <c r="A290" s="52" t="s">
        <v>126</v>
      </c>
      <c r="B290" s="47" t="s">
        <v>127</v>
      </c>
      <c r="C290" s="48"/>
      <c r="D290" s="48"/>
      <c r="E290" s="127"/>
      <c r="F290" s="78"/>
    </row>
    <row r="291" spans="1:6" x14ac:dyDescent="0.25">
      <c r="A291" s="52" t="s">
        <v>128</v>
      </c>
      <c r="B291" s="47" t="s">
        <v>129</v>
      </c>
      <c r="C291" s="48"/>
      <c r="D291" s="48"/>
      <c r="E291" s="127"/>
      <c r="F291" s="78"/>
    </row>
    <row r="292" spans="1:6" x14ac:dyDescent="0.25">
      <c r="A292" s="52" t="s">
        <v>130</v>
      </c>
      <c r="B292" s="47" t="s">
        <v>131</v>
      </c>
      <c r="C292" s="48"/>
      <c r="D292" s="48"/>
      <c r="E292" s="127"/>
      <c r="F292" s="78"/>
    </row>
    <row r="293" spans="1:6" x14ac:dyDescent="0.25">
      <c r="A293" s="52" t="s">
        <v>132</v>
      </c>
      <c r="B293" s="47" t="s">
        <v>133</v>
      </c>
      <c r="C293" s="48"/>
      <c r="D293" s="48"/>
      <c r="E293" s="127"/>
      <c r="F293" s="78"/>
    </row>
    <row r="294" spans="1:6" x14ac:dyDescent="0.25">
      <c r="A294" s="52" t="s">
        <v>134</v>
      </c>
      <c r="B294" s="47" t="s">
        <v>135</v>
      </c>
      <c r="C294" s="48"/>
      <c r="D294" s="48"/>
      <c r="E294" s="126"/>
      <c r="F294" s="78"/>
    </row>
    <row r="295" spans="1:6" x14ac:dyDescent="0.25">
      <c r="A295" s="52" t="s">
        <v>136</v>
      </c>
      <c r="B295" s="47" t="s">
        <v>137</v>
      </c>
      <c r="C295" s="48"/>
      <c r="D295" s="48"/>
      <c r="E295" s="127"/>
      <c r="F295" s="78"/>
    </row>
    <row r="296" spans="1:6" x14ac:dyDescent="0.25">
      <c r="A296" s="52" t="s">
        <v>138</v>
      </c>
      <c r="B296" s="47" t="s">
        <v>139</v>
      </c>
      <c r="C296" s="48"/>
      <c r="D296" s="48"/>
      <c r="E296" s="126"/>
      <c r="F296" s="78"/>
    </row>
    <row r="297" spans="1:6" x14ac:dyDescent="0.25">
      <c r="A297" s="52" t="s">
        <v>140</v>
      </c>
      <c r="B297" s="47" t="s">
        <v>141</v>
      </c>
      <c r="C297" s="48"/>
      <c r="D297" s="48"/>
      <c r="E297" s="127"/>
      <c r="F297" s="78"/>
    </row>
    <row r="298" spans="1:6" ht="25.5" x14ac:dyDescent="0.25">
      <c r="A298" s="52" t="s">
        <v>144</v>
      </c>
      <c r="B298" s="47" t="s">
        <v>143</v>
      </c>
      <c r="C298" s="48"/>
      <c r="D298" s="48"/>
      <c r="E298" s="126"/>
      <c r="F298" s="78"/>
    </row>
    <row r="299" spans="1:6" x14ac:dyDescent="0.25">
      <c r="A299" s="52" t="s">
        <v>151</v>
      </c>
      <c r="B299" s="47" t="s">
        <v>152</v>
      </c>
      <c r="C299" s="48"/>
      <c r="D299" s="48"/>
      <c r="E299" s="127"/>
      <c r="F299" s="78"/>
    </row>
    <row r="300" spans="1:6" x14ac:dyDescent="0.25">
      <c r="A300" s="52" t="s">
        <v>153</v>
      </c>
      <c r="B300" s="47" t="s">
        <v>154</v>
      </c>
      <c r="C300" s="48"/>
      <c r="D300" s="48"/>
      <c r="E300" s="127"/>
      <c r="F300" s="78"/>
    </row>
    <row r="301" spans="1:6" x14ac:dyDescent="0.25">
      <c r="A301" s="52" t="s">
        <v>155</v>
      </c>
      <c r="B301" s="47" t="s">
        <v>156</v>
      </c>
      <c r="C301" s="48"/>
      <c r="D301" s="48"/>
      <c r="E301" s="126"/>
      <c r="F301" s="78"/>
    </row>
    <row r="302" spans="1:6" x14ac:dyDescent="0.25">
      <c r="A302" s="52" t="s">
        <v>159</v>
      </c>
      <c r="B302" s="47" t="s">
        <v>146</v>
      </c>
      <c r="C302" s="48"/>
      <c r="D302" s="48"/>
      <c r="E302" s="127"/>
      <c r="F302" s="78"/>
    </row>
    <row r="303" spans="1:6" ht="25.5" x14ac:dyDescent="0.25">
      <c r="A303" s="68" t="s">
        <v>233</v>
      </c>
      <c r="B303" s="47" t="s">
        <v>234</v>
      </c>
      <c r="C303" s="77">
        <v>7600</v>
      </c>
      <c r="D303" s="77"/>
      <c r="E303" s="126">
        <v>7262.07</v>
      </c>
      <c r="F303" s="78">
        <f>+E303/C303*100</f>
        <v>95.553552631578938</v>
      </c>
    </row>
    <row r="304" spans="1:6" x14ac:dyDescent="0.25">
      <c r="A304" s="52" t="s">
        <v>434</v>
      </c>
      <c r="B304" s="47" t="s">
        <v>435</v>
      </c>
      <c r="C304" s="48"/>
      <c r="D304" s="48"/>
      <c r="E304" s="127"/>
      <c r="F304" s="78"/>
    </row>
    <row r="305" spans="1:6" x14ac:dyDescent="0.25">
      <c r="A305" s="52" t="s">
        <v>241</v>
      </c>
      <c r="B305" s="47" t="s">
        <v>242</v>
      </c>
      <c r="C305" s="48"/>
      <c r="D305" s="48"/>
      <c r="E305" s="126"/>
      <c r="F305" s="78"/>
    </row>
    <row r="306" spans="1:6" x14ac:dyDescent="0.25">
      <c r="A306" s="52" t="s">
        <v>436</v>
      </c>
      <c r="B306" s="47" t="s">
        <v>437</v>
      </c>
      <c r="C306" s="48"/>
      <c r="D306" s="48"/>
      <c r="E306" s="127"/>
      <c r="F306" s="78"/>
    </row>
    <row r="307" spans="1:6" x14ac:dyDescent="0.25">
      <c r="A307" s="52" t="s">
        <v>438</v>
      </c>
      <c r="B307" s="47" t="s">
        <v>439</v>
      </c>
      <c r="C307" s="48"/>
      <c r="D307" s="48"/>
      <c r="E307" s="127"/>
      <c r="F307" s="78"/>
    </row>
    <row r="308" spans="1:6" x14ac:dyDescent="0.25">
      <c r="A308" s="52" t="s">
        <v>243</v>
      </c>
      <c r="B308" s="47" t="s">
        <v>244</v>
      </c>
      <c r="C308" s="48"/>
      <c r="D308" s="48"/>
      <c r="E308" s="127"/>
      <c r="F308" s="78"/>
    </row>
    <row r="309" spans="1:6" x14ac:dyDescent="0.25">
      <c r="A309" s="52" t="s">
        <v>440</v>
      </c>
      <c r="B309" s="47" t="s">
        <v>441</v>
      </c>
      <c r="C309" s="48"/>
      <c r="D309" s="48"/>
      <c r="E309" s="126"/>
      <c r="F309" s="78"/>
    </row>
    <row r="310" spans="1:6" x14ac:dyDescent="0.25">
      <c r="A310" s="52" t="s">
        <v>443</v>
      </c>
      <c r="B310" s="47" t="s">
        <v>362</v>
      </c>
      <c r="C310" s="48"/>
      <c r="D310" s="48"/>
      <c r="E310" s="126"/>
      <c r="F310" s="78"/>
    </row>
    <row r="311" spans="1:6" x14ac:dyDescent="0.25">
      <c r="A311" s="52" t="s">
        <v>450</v>
      </c>
      <c r="B311" s="47" t="s">
        <v>451</v>
      </c>
      <c r="C311" s="48"/>
      <c r="D311" s="48"/>
      <c r="E311" s="127"/>
      <c r="F311" s="78"/>
    </row>
    <row r="312" spans="1:6" ht="25.5" x14ac:dyDescent="0.25">
      <c r="A312" s="75" t="s">
        <v>580</v>
      </c>
      <c r="B312" s="76" t="s">
        <v>581</v>
      </c>
      <c r="C312" s="61">
        <v>40920</v>
      </c>
      <c r="D312" s="48"/>
      <c r="E312" s="141">
        <v>3800.29</v>
      </c>
      <c r="F312" s="78">
        <f>+E312/C312*100</f>
        <v>9.2871212121212121</v>
      </c>
    </row>
    <row r="313" spans="1:6" x14ac:dyDescent="0.25">
      <c r="A313" s="49" t="s">
        <v>535</v>
      </c>
      <c r="B313" s="47" t="s">
        <v>536</v>
      </c>
      <c r="C313" s="77">
        <v>37920</v>
      </c>
      <c r="D313" s="48"/>
      <c r="E313" s="127">
        <v>3800.29</v>
      </c>
      <c r="F313" s="78">
        <f>+E313/C313*100</f>
        <v>10.021861814345993</v>
      </c>
    </row>
    <row r="314" spans="1:6" x14ac:dyDescent="0.25">
      <c r="A314" s="68" t="s">
        <v>83</v>
      </c>
      <c r="B314" s="47" t="s">
        <v>84</v>
      </c>
      <c r="C314" s="77"/>
      <c r="D314" s="48"/>
      <c r="E314" s="126"/>
      <c r="F314" s="78"/>
    </row>
    <row r="315" spans="1:6" x14ac:dyDescent="0.25">
      <c r="A315" s="52" t="s">
        <v>87</v>
      </c>
      <c r="B315" s="47" t="s">
        <v>88</v>
      </c>
      <c r="C315" s="48"/>
      <c r="D315" s="48"/>
      <c r="E315" s="127"/>
      <c r="F315" s="78"/>
    </row>
    <row r="316" spans="1:6" x14ac:dyDescent="0.25">
      <c r="A316" s="52" t="s">
        <v>96</v>
      </c>
      <c r="B316" s="47" t="s">
        <v>97</v>
      </c>
      <c r="C316" s="48"/>
      <c r="D316" s="48"/>
      <c r="E316" s="127"/>
      <c r="F316" s="78"/>
    </row>
    <row r="317" spans="1:6" x14ac:dyDescent="0.25">
      <c r="A317" s="68" t="s">
        <v>98</v>
      </c>
      <c r="B317" s="47" t="s">
        <v>99</v>
      </c>
      <c r="C317" s="77">
        <v>37920</v>
      </c>
      <c r="D317" s="48"/>
      <c r="E317" s="127">
        <v>3800.99</v>
      </c>
      <c r="F317" s="78">
        <f t="shared" ref="F317:F322" si="5">+E317/C317*100</f>
        <v>10.023707805907172</v>
      </c>
    </row>
    <row r="318" spans="1:6" ht="25.5" x14ac:dyDescent="0.25">
      <c r="A318" s="52" t="s">
        <v>104</v>
      </c>
      <c r="B318" s="47" t="s">
        <v>105</v>
      </c>
      <c r="C318" s="48"/>
      <c r="D318" s="48"/>
      <c r="E318" s="127"/>
      <c r="F318" s="78"/>
    </row>
    <row r="319" spans="1:6" x14ac:dyDescent="0.25">
      <c r="A319" s="52" t="s">
        <v>128</v>
      </c>
      <c r="B319" s="47" t="s">
        <v>129</v>
      </c>
      <c r="C319" s="48"/>
      <c r="D319" s="48"/>
      <c r="E319" s="127"/>
      <c r="F319" s="78"/>
    </row>
    <row r="320" spans="1:6" x14ac:dyDescent="0.25">
      <c r="A320" s="52" t="s">
        <v>136</v>
      </c>
      <c r="B320" s="47" t="s">
        <v>137</v>
      </c>
      <c r="C320" s="48"/>
      <c r="D320" s="48"/>
      <c r="E320" s="127"/>
      <c r="F320" s="78"/>
    </row>
    <row r="321" spans="1:6" x14ac:dyDescent="0.25">
      <c r="A321" s="52" t="s">
        <v>140</v>
      </c>
      <c r="B321" s="47" t="s">
        <v>141</v>
      </c>
      <c r="C321" s="48"/>
      <c r="D321" s="48"/>
      <c r="E321" s="127"/>
      <c r="F321" s="78"/>
    </row>
    <row r="322" spans="1:6" ht="25.5" x14ac:dyDescent="0.25">
      <c r="A322" s="68" t="s">
        <v>233</v>
      </c>
      <c r="B322" s="47" t="s">
        <v>234</v>
      </c>
      <c r="C322" s="77">
        <v>3000</v>
      </c>
      <c r="D322" s="48"/>
      <c r="E322" s="127"/>
      <c r="F322" s="78">
        <f t="shared" si="5"/>
        <v>0</v>
      </c>
    </row>
    <row r="323" spans="1:6" x14ac:dyDescent="0.25">
      <c r="A323" s="52" t="s">
        <v>443</v>
      </c>
      <c r="B323" s="47" t="s">
        <v>362</v>
      </c>
      <c r="C323" s="48"/>
      <c r="D323" s="48"/>
      <c r="E323" s="127"/>
      <c r="F323" s="48"/>
    </row>
    <row r="345" spans="6:6" x14ac:dyDescent="0.25">
      <c r="F345" s="48"/>
    </row>
    <row r="346" spans="6:6" x14ac:dyDescent="0.25">
      <c r="F346" s="48"/>
    </row>
    <row r="347" spans="6:6" x14ac:dyDescent="0.25">
      <c r="F347" s="48"/>
    </row>
    <row r="348" spans="6:6" x14ac:dyDescent="0.25">
      <c r="F348" s="48"/>
    </row>
    <row r="349" spans="6:6" x14ac:dyDescent="0.25">
      <c r="F349" s="48"/>
    </row>
    <row r="350" spans="6:6" x14ac:dyDescent="0.25">
      <c r="F350" s="48"/>
    </row>
    <row r="351" spans="6:6" x14ac:dyDescent="0.25">
      <c r="F351" s="48"/>
    </row>
    <row r="352" spans="6:6" x14ac:dyDescent="0.25">
      <c r="F352" s="48"/>
    </row>
    <row r="353" spans="1:6" x14ac:dyDescent="0.25">
      <c r="A353" s="68"/>
      <c r="B353" s="47"/>
      <c r="C353" s="77"/>
      <c r="D353" s="77"/>
      <c r="F353" s="48"/>
    </row>
    <row r="354" spans="1:6" x14ac:dyDescent="0.25">
      <c r="A354" s="52"/>
      <c r="B354" s="47"/>
      <c r="C354" s="48"/>
      <c r="D354" s="48"/>
      <c r="F354" s="48"/>
    </row>
    <row r="355" spans="1:6" x14ac:dyDescent="0.25">
      <c r="A355" s="49"/>
      <c r="B355" s="47"/>
      <c r="C355" s="77"/>
      <c r="D355" s="77"/>
      <c r="F355" s="48"/>
    </row>
    <row r="356" spans="1:6" x14ac:dyDescent="0.25">
      <c r="A356" s="68"/>
      <c r="B356" s="47"/>
      <c r="C356" s="77"/>
      <c r="D356" s="77"/>
      <c r="F356" s="78"/>
    </row>
    <row r="357" spans="1:6" x14ac:dyDescent="0.25">
      <c r="A357" s="52"/>
      <c r="B357" s="47"/>
      <c r="C357" s="48"/>
      <c r="D357" s="48"/>
      <c r="F357" s="48"/>
    </row>
    <row r="358" spans="1:6" x14ac:dyDescent="0.25">
      <c r="A358" s="52"/>
      <c r="B358" s="47"/>
      <c r="C358" s="48"/>
      <c r="D358" s="48"/>
      <c r="F358" s="48"/>
    </row>
    <row r="359" spans="1:6" x14ac:dyDescent="0.25">
      <c r="A359" s="52"/>
      <c r="B359" s="47"/>
      <c r="C359" s="48"/>
      <c r="D359" s="48"/>
      <c r="F359" s="78"/>
    </row>
    <row r="360" spans="1:6" x14ac:dyDescent="0.25">
      <c r="A360" s="68"/>
      <c r="B360" s="47"/>
      <c r="C360" s="77"/>
      <c r="D360" s="77"/>
      <c r="F360" s="48"/>
    </row>
    <row r="361" spans="1:6" x14ac:dyDescent="0.25">
      <c r="A361" s="52"/>
      <c r="B361" s="47"/>
      <c r="C361" s="48"/>
      <c r="D361" s="48"/>
      <c r="F361" s="78"/>
    </row>
    <row r="362" spans="1:6" x14ac:dyDescent="0.25">
      <c r="A362" s="68"/>
      <c r="B362" s="47"/>
      <c r="C362" s="77"/>
      <c r="D362" s="77"/>
      <c r="F362" s="48"/>
    </row>
    <row r="363" spans="1:6" x14ac:dyDescent="0.25">
      <c r="F363" s="48"/>
    </row>
    <row r="364" spans="1:6" x14ac:dyDescent="0.25">
      <c r="F364" s="48"/>
    </row>
    <row r="365" spans="1:6" x14ac:dyDescent="0.25">
      <c r="F365" s="48"/>
    </row>
    <row r="366" spans="1:6" x14ac:dyDescent="0.25">
      <c r="F366" s="78"/>
    </row>
    <row r="367" spans="1:6" x14ac:dyDescent="0.25">
      <c r="F367" s="48"/>
    </row>
    <row r="368" spans="1:6" x14ac:dyDescent="0.25">
      <c r="F368" s="78"/>
    </row>
    <row r="369" spans="6:6" x14ac:dyDescent="0.25">
      <c r="F369" s="48"/>
    </row>
    <row r="370" spans="6:6" x14ac:dyDescent="0.25">
      <c r="F370" s="78"/>
    </row>
    <row r="371" spans="6:6" x14ac:dyDescent="0.25">
      <c r="F371" s="48"/>
    </row>
    <row r="372" spans="6:6" x14ac:dyDescent="0.25">
      <c r="F372" s="48"/>
    </row>
    <row r="373" spans="6:6" x14ac:dyDescent="0.25">
      <c r="F373" s="48"/>
    </row>
    <row r="374" spans="6:6" x14ac:dyDescent="0.25">
      <c r="F374" s="48"/>
    </row>
    <row r="375" spans="6:6" x14ac:dyDescent="0.25">
      <c r="F375" s="78"/>
    </row>
    <row r="376" spans="6:6" x14ac:dyDescent="0.25">
      <c r="F376" s="78"/>
    </row>
    <row r="377" spans="6:6" x14ac:dyDescent="0.25">
      <c r="F377" s="48"/>
    </row>
    <row r="378" spans="6:6" x14ac:dyDescent="0.25">
      <c r="F378" s="48"/>
    </row>
    <row r="379" spans="6:6" x14ac:dyDescent="0.25">
      <c r="F379" s="48"/>
    </row>
    <row r="380" spans="6:6" x14ac:dyDescent="0.25">
      <c r="F380" s="78"/>
    </row>
    <row r="381" spans="6:6" x14ac:dyDescent="0.25">
      <c r="F381" s="48"/>
    </row>
    <row r="382" spans="6:6" x14ac:dyDescent="0.25">
      <c r="F382" s="48"/>
    </row>
    <row r="383" spans="6:6" x14ac:dyDescent="0.25">
      <c r="F383" s="48"/>
    </row>
    <row r="384" spans="6:6" x14ac:dyDescent="0.25">
      <c r="F384" s="48"/>
    </row>
    <row r="385" spans="6:6" x14ac:dyDescent="0.25">
      <c r="F385" s="48"/>
    </row>
    <row r="386" spans="6:6" x14ac:dyDescent="0.25">
      <c r="F386" s="48"/>
    </row>
    <row r="387" spans="6:6" x14ac:dyDescent="0.25">
      <c r="F387" s="48"/>
    </row>
    <row r="388" spans="6:6" x14ac:dyDescent="0.25">
      <c r="F388" s="48"/>
    </row>
    <row r="389" spans="6:6" x14ac:dyDescent="0.25">
      <c r="F389" s="48"/>
    </row>
    <row r="390" spans="6:6" x14ac:dyDescent="0.25">
      <c r="F390" s="48"/>
    </row>
    <row r="391" spans="6:6" x14ac:dyDescent="0.25">
      <c r="F391" s="48"/>
    </row>
    <row r="392" spans="6:6" x14ac:dyDescent="0.25">
      <c r="F392" s="48"/>
    </row>
    <row r="393" spans="6:6" x14ac:dyDescent="0.25">
      <c r="F393" s="48"/>
    </row>
    <row r="394" spans="6:6" x14ac:dyDescent="0.25">
      <c r="F394" s="78"/>
    </row>
    <row r="395" spans="6:6" x14ac:dyDescent="0.25">
      <c r="F395" s="48"/>
    </row>
    <row r="396" spans="6:6" x14ac:dyDescent="0.25">
      <c r="F396" s="78"/>
    </row>
    <row r="397" spans="6:6" x14ac:dyDescent="0.25">
      <c r="F397" s="78"/>
    </row>
    <row r="398" spans="6:6" x14ac:dyDescent="0.25">
      <c r="F398" s="78"/>
    </row>
    <row r="399" spans="6:6" x14ac:dyDescent="0.25">
      <c r="F399" s="48"/>
    </row>
    <row r="400" spans="6:6" x14ac:dyDescent="0.25">
      <c r="F400" s="48"/>
    </row>
    <row r="401" spans="6:6" x14ac:dyDescent="0.25">
      <c r="F401" s="78"/>
    </row>
    <row r="402" spans="6:6" x14ac:dyDescent="0.25">
      <c r="F402" s="78"/>
    </row>
    <row r="403" spans="6:6" x14ac:dyDescent="0.25">
      <c r="F403" s="48"/>
    </row>
    <row r="404" spans="6:6" x14ac:dyDescent="0.25">
      <c r="F404" s="48"/>
    </row>
    <row r="405" spans="6:6" x14ac:dyDescent="0.25">
      <c r="F405" s="48"/>
    </row>
    <row r="406" spans="6:6" x14ac:dyDescent="0.25">
      <c r="F406" s="78"/>
    </row>
    <row r="407" spans="6:6" x14ac:dyDescent="0.25">
      <c r="F407" s="48"/>
    </row>
    <row r="408" spans="6:6" x14ac:dyDescent="0.25">
      <c r="F408" s="48"/>
    </row>
    <row r="409" spans="6:6" x14ac:dyDescent="0.25">
      <c r="F409" s="48"/>
    </row>
    <row r="410" spans="6:6" x14ac:dyDescent="0.25">
      <c r="F410" s="48"/>
    </row>
    <row r="411" spans="6:6" x14ac:dyDescent="0.25">
      <c r="F411" s="48"/>
    </row>
    <row r="412" spans="6:6" x14ac:dyDescent="0.25">
      <c r="F412" s="48"/>
    </row>
    <row r="413" spans="6:6" x14ac:dyDescent="0.25">
      <c r="F413" s="48"/>
    </row>
    <row r="414" spans="6:6" x14ac:dyDescent="0.25">
      <c r="F414" s="48"/>
    </row>
    <row r="415" spans="6:6" x14ac:dyDescent="0.25">
      <c r="F415" s="48"/>
    </row>
    <row r="416" spans="6:6" x14ac:dyDescent="0.25">
      <c r="F416" s="48"/>
    </row>
    <row r="417" spans="1:6" x14ac:dyDescent="0.25">
      <c r="F417" s="48"/>
    </row>
    <row r="418" spans="1:6" x14ac:dyDescent="0.25">
      <c r="F418" s="48"/>
    </row>
    <row r="419" spans="1:6" x14ac:dyDescent="0.25">
      <c r="A419" s="52"/>
      <c r="B419" s="47"/>
      <c r="C419" s="48"/>
      <c r="D419" s="48"/>
      <c r="F419" s="48"/>
    </row>
    <row r="420" spans="1:6" x14ac:dyDescent="0.25">
      <c r="A420" s="52"/>
      <c r="B420" s="47"/>
      <c r="C420" s="48"/>
      <c r="D420" s="48"/>
      <c r="F420" s="48"/>
    </row>
    <row r="421" spans="1:6" x14ac:dyDescent="0.25">
      <c r="A421" s="52"/>
      <c r="B421" s="47"/>
      <c r="C421" s="48"/>
      <c r="D421" s="48"/>
      <c r="F421" s="48"/>
    </row>
    <row r="422" spans="1:6" x14ac:dyDescent="0.25">
      <c r="A422" s="52"/>
      <c r="B422" s="47"/>
      <c r="C422" s="48"/>
      <c r="D422" s="48"/>
      <c r="F422" s="48"/>
    </row>
    <row r="423" spans="1:6" x14ac:dyDescent="0.25">
      <c r="A423" s="52"/>
      <c r="B423" s="47"/>
      <c r="C423" s="48"/>
      <c r="D423" s="48"/>
      <c r="F423" s="48"/>
    </row>
    <row r="424" spans="1:6" x14ac:dyDescent="0.25">
      <c r="A424" s="52"/>
      <c r="B424" s="47"/>
      <c r="C424" s="48"/>
      <c r="D424" s="48"/>
      <c r="F424" s="48"/>
    </row>
    <row r="425" spans="1:6" x14ac:dyDescent="0.25">
      <c r="A425" s="52"/>
      <c r="B425" s="47"/>
      <c r="C425" s="48"/>
      <c r="D425" s="48"/>
      <c r="F425" s="48"/>
    </row>
    <row r="426" spans="1:6" x14ac:dyDescent="0.25">
      <c r="A426" s="68"/>
      <c r="B426" s="47"/>
      <c r="C426" s="77"/>
      <c r="D426" s="77"/>
      <c r="F426" s="78"/>
    </row>
    <row r="427" spans="1:6" x14ac:dyDescent="0.25">
      <c r="A427" s="52"/>
      <c r="B427" s="47"/>
      <c r="C427" s="48"/>
      <c r="D427" s="48"/>
      <c r="F427" s="48"/>
    </row>
    <row r="428" spans="1:6" x14ac:dyDescent="0.25">
      <c r="A428" s="52"/>
      <c r="B428" s="47"/>
      <c r="C428" s="48"/>
      <c r="D428" s="48"/>
      <c r="F428" s="48"/>
    </row>
    <row r="429" spans="1:6" x14ac:dyDescent="0.25">
      <c r="A429" s="68"/>
      <c r="B429" s="47"/>
      <c r="C429" s="77"/>
      <c r="D429" s="77"/>
      <c r="F429" s="78"/>
    </row>
    <row r="430" spans="1:6" x14ac:dyDescent="0.25">
      <c r="A430" s="52"/>
      <c r="B430" s="47"/>
      <c r="C430" s="48"/>
      <c r="D430" s="48"/>
      <c r="F430" s="48"/>
    </row>
    <row r="431" spans="1:6" x14ac:dyDescent="0.25">
      <c r="A431" s="68"/>
      <c r="B431" s="47"/>
      <c r="C431" s="77"/>
      <c r="D431" s="77"/>
      <c r="F431" s="78"/>
    </row>
    <row r="432" spans="1:6" x14ac:dyDescent="0.25">
      <c r="A432" s="52"/>
      <c r="B432" s="47"/>
      <c r="C432" s="48"/>
      <c r="D432" s="48"/>
      <c r="F432" s="48"/>
    </row>
    <row r="433" spans="1:6" x14ac:dyDescent="0.25">
      <c r="A433" s="68"/>
      <c r="B433" s="47"/>
      <c r="C433" s="77"/>
      <c r="D433" s="77"/>
      <c r="F433" s="78"/>
    </row>
    <row r="434" spans="1:6" x14ac:dyDescent="0.25">
      <c r="A434" s="52"/>
      <c r="B434" s="47"/>
      <c r="C434" s="48"/>
      <c r="D434" s="48"/>
      <c r="F434" s="48"/>
    </row>
    <row r="435" spans="1:6" x14ac:dyDescent="0.25">
      <c r="A435" s="52"/>
      <c r="B435" s="47"/>
      <c r="C435" s="48"/>
      <c r="D435" s="48"/>
      <c r="F435" s="48"/>
    </row>
    <row r="436" spans="1:6" x14ac:dyDescent="0.25">
      <c r="A436" s="52"/>
      <c r="B436" s="47"/>
      <c r="C436" s="48"/>
      <c r="D436" s="48"/>
      <c r="F436" s="48"/>
    </row>
    <row r="437" spans="1:6" x14ac:dyDescent="0.25">
      <c r="A437" s="49"/>
      <c r="B437" s="47"/>
      <c r="C437" s="77"/>
      <c r="D437" s="77"/>
      <c r="F437" s="78"/>
    </row>
    <row r="438" spans="1:6" x14ac:dyDescent="0.25">
      <c r="A438" s="68"/>
      <c r="B438" s="47"/>
      <c r="C438" s="77"/>
      <c r="D438" s="77"/>
      <c r="F438" s="78"/>
    </row>
    <row r="439" spans="1:6" x14ac:dyDescent="0.25">
      <c r="A439" s="52"/>
      <c r="B439" s="47"/>
      <c r="C439" s="48"/>
      <c r="D439" s="48"/>
      <c r="F439" s="48"/>
    </row>
    <row r="440" spans="1:6" x14ac:dyDescent="0.25">
      <c r="A440" s="52"/>
      <c r="B440" s="47"/>
      <c r="C440" s="48"/>
      <c r="D440" s="48"/>
      <c r="F440" s="48"/>
    </row>
    <row r="441" spans="1:6" x14ac:dyDescent="0.25">
      <c r="A441" s="52"/>
      <c r="B441" s="47"/>
      <c r="C441" s="48"/>
      <c r="D441" s="48"/>
      <c r="F441" s="48"/>
    </row>
    <row r="442" spans="1:6" x14ac:dyDescent="0.25">
      <c r="A442" s="68"/>
      <c r="B442" s="47"/>
      <c r="C442" s="77"/>
      <c r="D442" s="77"/>
      <c r="F442" s="78"/>
    </row>
    <row r="443" spans="1:6" x14ac:dyDescent="0.25">
      <c r="A443" s="52"/>
      <c r="B443" s="47"/>
      <c r="C443" s="48"/>
      <c r="D443" s="48"/>
      <c r="F443" s="48"/>
    </row>
    <row r="444" spans="1:6" x14ac:dyDescent="0.25">
      <c r="A444" s="52"/>
      <c r="B444" s="47"/>
      <c r="C444" s="48"/>
      <c r="D444" s="48"/>
      <c r="F444" s="48"/>
    </row>
    <row r="445" spans="1:6" x14ac:dyDescent="0.25">
      <c r="A445" s="52"/>
      <c r="B445" s="47"/>
      <c r="C445" s="48"/>
      <c r="D445" s="48"/>
      <c r="F445" s="48"/>
    </row>
    <row r="446" spans="1:6" x14ac:dyDescent="0.25">
      <c r="A446" s="52"/>
      <c r="B446" s="47"/>
      <c r="C446" s="48"/>
      <c r="D446" s="48"/>
      <c r="F446" s="48"/>
    </row>
    <row r="447" spans="1:6" x14ac:dyDescent="0.25">
      <c r="A447" s="52"/>
      <c r="B447" s="47"/>
      <c r="C447" s="48"/>
      <c r="D447" s="48"/>
      <c r="F447" s="48"/>
    </row>
    <row r="448" spans="1:6" x14ac:dyDescent="0.25">
      <c r="A448" s="52"/>
      <c r="B448" s="47"/>
      <c r="C448" s="48"/>
      <c r="D448" s="48"/>
      <c r="F448" s="48"/>
    </row>
    <row r="449" spans="1:6" x14ac:dyDescent="0.25">
      <c r="A449" s="52"/>
      <c r="B449" s="47"/>
      <c r="C449" s="48"/>
      <c r="D449" s="48"/>
      <c r="F449" s="48"/>
    </row>
    <row r="450" spans="1:6" x14ac:dyDescent="0.25">
      <c r="A450" s="52"/>
      <c r="B450" s="47"/>
      <c r="C450" s="48"/>
      <c r="D450" s="48"/>
      <c r="F450" s="48"/>
    </row>
    <row r="451" spans="1:6" x14ac:dyDescent="0.25">
      <c r="A451" s="52"/>
      <c r="B451" s="47"/>
      <c r="C451" s="48"/>
      <c r="D451" s="48"/>
      <c r="F451" s="48"/>
    </row>
    <row r="452" spans="1:6" x14ac:dyDescent="0.25">
      <c r="A452" s="52"/>
      <c r="B452" s="47"/>
      <c r="C452" s="48"/>
      <c r="D452" s="48"/>
      <c r="F452" s="48"/>
    </row>
    <row r="453" spans="1:6" x14ac:dyDescent="0.25">
      <c r="A453" s="52"/>
      <c r="B453" s="47"/>
      <c r="C453" s="48"/>
      <c r="D453" s="48"/>
      <c r="F453" s="48"/>
    </row>
    <row r="454" spans="1:6" x14ac:dyDescent="0.25">
      <c r="A454" s="52"/>
      <c r="B454" s="47"/>
      <c r="C454" s="48"/>
      <c r="D454" s="48"/>
      <c r="F454" s="48"/>
    </row>
    <row r="455" spans="1:6" x14ac:dyDescent="0.25">
      <c r="A455" s="52"/>
      <c r="B455" s="47"/>
      <c r="C455" s="48"/>
      <c r="D455" s="48"/>
      <c r="F455" s="48"/>
    </row>
    <row r="456" spans="1:6" x14ac:dyDescent="0.25">
      <c r="A456" s="52"/>
      <c r="B456" s="47"/>
      <c r="C456" s="48"/>
      <c r="D456" s="48"/>
      <c r="F456" s="48"/>
    </row>
    <row r="457" spans="1:6" x14ac:dyDescent="0.25">
      <c r="A457" s="68"/>
      <c r="B457" s="47"/>
      <c r="C457" s="77"/>
      <c r="D457" s="79"/>
      <c r="F457" s="79"/>
    </row>
    <row r="458" spans="1:6" x14ac:dyDescent="0.25">
      <c r="A458" s="52"/>
      <c r="B458" s="47"/>
      <c r="C458" s="48"/>
      <c r="D458" s="48"/>
      <c r="F458" s="48"/>
    </row>
    <row r="459" spans="1:6" x14ac:dyDescent="0.25">
      <c r="A459" s="68"/>
      <c r="B459" s="47"/>
      <c r="C459" s="77"/>
      <c r="D459" s="77"/>
      <c r="F459" s="78"/>
    </row>
    <row r="460" spans="1:6" x14ac:dyDescent="0.25">
      <c r="A460" s="52"/>
      <c r="B460" s="47"/>
      <c r="C460" s="48"/>
      <c r="D460" s="48"/>
      <c r="F460" s="48"/>
    </row>
    <row r="461" spans="1:6" x14ac:dyDescent="0.25">
      <c r="A461" s="52"/>
      <c r="B461" s="47"/>
      <c r="C461" s="48"/>
      <c r="D461" s="48"/>
      <c r="F461" s="48"/>
    </row>
    <row r="462" spans="1:6" x14ac:dyDescent="0.25">
      <c r="A462" s="68"/>
      <c r="B462" s="47"/>
      <c r="C462" s="77"/>
      <c r="D462" s="77"/>
      <c r="F462" s="78"/>
    </row>
    <row r="463" spans="1:6" x14ac:dyDescent="0.25">
      <c r="A463" s="52"/>
      <c r="B463" s="47"/>
      <c r="C463" s="48"/>
      <c r="D463" s="48"/>
      <c r="F463" s="48"/>
    </row>
    <row r="464" spans="1:6" x14ac:dyDescent="0.25">
      <c r="A464" s="68"/>
      <c r="B464" s="47"/>
      <c r="C464" s="77"/>
      <c r="D464" s="79"/>
      <c r="F464" s="79"/>
    </row>
    <row r="465" spans="1:6" x14ac:dyDescent="0.25">
      <c r="A465" s="52"/>
      <c r="B465" s="47"/>
      <c r="C465" s="77"/>
      <c r="D465" s="48"/>
      <c r="F465" s="48"/>
    </row>
    <row r="466" spans="1:6" x14ac:dyDescent="0.25">
      <c r="A466" s="52"/>
      <c r="B466" s="47"/>
      <c r="C466" s="77"/>
      <c r="D466" s="48"/>
      <c r="E466" s="137"/>
      <c r="F466" s="48"/>
    </row>
    <row r="467" spans="1:6" x14ac:dyDescent="0.25">
      <c r="A467" s="68"/>
      <c r="B467" s="47"/>
      <c r="C467" s="77"/>
      <c r="D467" s="79"/>
      <c r="E467" s="138"/>
      <c r="F467" s="79"/>
    </row>
    <row r="468" spans="1:6" x14ac:dyDescent="0.25">
      <c r="A468" s="52"/>
      <c r="B468" s="47"/>
      <c r="C468" s="48"/>
      <c r="D468" s="48"/>
      <c r="E468" s="137"/>
      <c r="F468" s="48"/>
    </row>
    <row r="469" spans="1:6" x14ac:dyDescent="0.25">
      <c r="A469" s="49"/>
      <c r="B469" s="47"/>
      <c r="C469" s="77"/>
      <c r="D469" s="77"/>
      <c r="E469" s="138"/>
      <c r="F469" s="78"/>
    </row>
    <row r="470" spans="1:6" x14ac:dyDescent="0.25">
      <c r="A470" s="68"/>
      <c r="B470" s="47"/>
      <c r="C470" s="77"/>
      <c r="D470" s="77"/>
      <c r="E470" s="138"/>
      <c r="F470" s="78"/>
    </row>
    <row r="471" spans="1:6" x14ac:dyDescent="0.25">
      <c r="A471" s="52"/>
      <c r="B471" s="47"/>
      <c r="C471" s="48"/>
      <c r="D471" s="48"/>
      <c r="E471" s="137"/>
      <c r="F471" s="48"/>
    </row>
    <row r="472" spans="1:6" x14ac:dyDescent="0.25">
      <c r="A472" s="52"/>
      <c r="B472" s="47"/>
      <c r="C472" s="48"/>
      <c r="D472" s="48"/>
      <c r="E472" s="137"/>
      <c r="F472" s="48"/>
    </row>
    <row r="473" spans="1:6" x14ac:dyDescent="0.25">
      <c r="A473" s="52"/>
      <c r="B473" s="47"/>
      <c r="C473" s="48"/>
      <c r="D473" s="48"/>
      <c r="E473" s="137"/>
      <c r="F473" s="48"/>
    </row>
    <row r="474" spans="1:6" x14ac:dyDescent="0.25">
      <c r="A474" s="68"/>
      <c r="B474" s="47"/>
      <c r="C474" s="77"/>
      <c r="D474" s="77"/>
      <c r="E474" s="138"/>
      <c r="F474" s="78"/>
    </row>
    <row r="475" spans="1:6" x14ac:dyDescent="0.25">
      <c r="A475" s="52"/>
      <c r="B475" s="47"/>
      <c r="C475" s="48"/>
      <c r="D475" s="48"/>
      <c r="E475" s="137"/>
      <c r="F475" s="48"/>
    </row>
    <row r="476" spans="1:6" x14ac:dyDescent="0.25">
      <c r="A476" s="52"/>
      <c r="B476" s="47"/>
      <c r="C476" s="48"/>
      <c r="D476" s="48"/>
      <c r="E476" s="137"/>
      <c r="F476" s="48"/>
    </row>
    <row r="477" spans="1:6" x14ac:dyDescent="0.25">
      <c r="A477" s="52"/>
      <c r="B477" s="47"/>
      <c r="C477" s="48"/>
      <c r="D477" s="48"/>
      <c r="E477" s="137"/>
      <c r="F477" s="48"/>
    </row>
    <row r="478" spans="1:6" x14ac:dyDescent="0.25">
      <c r="A478" s="52"/>
      <c r="B478" s="47"/>
      <c r="C478" s="48"/>
      <c r="D478" s="48"/>
      <c r="E478" s="137"/>
      <c r="F478" s="48"/>
    </row>
    <row r="479" spans="1:6" x14ac:dyDescent="0.25">
      <c r="A479" s="75"/>
      <c r="B479" s="76"/>
      <c r="C479" s="61"/>
      <c r="D479" s="61"/>
      <c r="E479" s="139"/>
      <c r="F479" s="78"/>
    </row>
    <row r="480" spans="1:6" x14ac:dyDescent="0.25">
      <c r="A480" s="49"/>
      <c r="B480" s="47"/>
      <c r="C480" s="77"/>
      <c r="D480" s="77"/>
      <c r="E480" s="138"/>
      <c r="F480" s="78"/>
    </row>
    <row r="481" spans="1:6" x14ac:dyDescent="0.25">
      <c r="A481" s="68"/>
      <c r="B481" s="47"/>
      <c r="C481" s="77"/>
      <c r="D481" s="77"/>
      <c r="E481" s="138"/>
      <c r="F481" s="78"/>
    </row>
    <row r="482" spans="1:6" x14ac:dyDescent="0.25">
      <c r="A482" s="52"/>
      <c r="B482" s="47"/>
      <c r="C482" s="48"/>
      <c r="D482" s="48"/>
      <c r="E482" s="137"/>
      <c r="F482" s="48"/>
    </row>
    <row r="483" spans="1:6" x14ac:dyDescent="0.25">
      <c r="A483" s="52"/>
      <c r="B483" s="47"/>
      <c r="C483" s="48"/>
      <c r="D483" s="48"/>
      <c r="E483" s="137"/>
      <c r="F483" s="48"/>
    </row>
    <row r="484" spans="1:6" x14ac:dyDescent="0.25">
      <c r="A484" s="52"/>
      <c r="B484" s="47"/>
      <c r="C484" s="48"/>
      <c r="D484" s="48"/>
      <c r="E484" s="137"/>
      <c r="F484" s="48"/>
    </row>
    <row r="485" spans="1:6" x14ac:dyDescent="0.25">
      <c r="A485" s="52"/>
      <c r="B485" s="47"/>
      <c r="C485" s="48"/>
      <c r="D485" s="48"/>
      <c r="E485" s="137"/>
      <c r="F485" s="48"/>
    </row>
    <row r="486" spans="1:6" x14ac:dyDescent="0.25">
      <c r="A486" s="52"/>
      <c r="B486" s="47"/>
      <c r="C486" s="48"/>
      <c r="D486" s="48"/>
      <c r="E486" s="137"/>
      <c r="F486" s="48"/>
    </row>
    <row r="487" spans="1:6" x14ac:dyDescent="0.25">
      <c r="A487" s="68"/>
      <c r="B487" s="47"/>
      <c r="C487" s="77"/>
      <c r="D487" s="77"/>
      <c r="E487" s="138"/>
      <c r="F487" s="78"/>
    </row>
    <row r="488" spans="1:6" x14ac:dyDescent="0.25">
      <c r="A488" s="52"/>
      <c r="B488" s="47"/>
      <c r="C488" s="48"/>
      <c r="D488" s="48"/>
      <c r="E488" s="137"/>
      <c r="F488" s="48"/>
    </row>
    <row r="489" spans="1:6" x14ac:dyDescent="0.25">
      <c r="A489" s="52"/>
      <c r="B489" s="47"/>
      <c r="C489" s="48"/>
      <c r="D489" s="48"/>
      <c r="E489" s="137"/>
      <c r="F489" s="48"/>
    </row>
    <row r="490" spans="1:6" x14ac:dyDescent="0.25">
      <c r="A490" s="52"/>
      <c r="B490" s="47"/>
      <c r="C490" s="48"/>
      <c r="D490" s="48"/>
      <c r="E490" s="137"/>
      <c r="F490" s="48"/>
    </row>
    <row r="491" spans="1:6" x14ac:dyDescent="0.25">
      <c r="A491" s="52"/>
      <c r="B491" s="47"/>
      <c r="C491" s="48"/>
      <c r="D491" s="48"/>
      <c r="E491" s="137"/>
      <c r="F491" s="48"/>
    </row>
    <row r="492" spans="1:6" x14ac:dyDescent="0.25">
      <c r="A492" s="52"/>
      <c r="B492" s="47"/>
      <c r="C492" s="48"/>
      <c r="D492" s="48"/>
      <c r="E492" s="137"/>
      <c r="F492" s="48"/>
    </row>
    <row r="493" spans="1:6" x14ac:dyDescent="0.25">
      <c r="A493" s="52"/>
      <c r="B493" s="47"/>
      <c r="C493" s="48"/>
      <c r="D493" s="48"/>
      <c r="E493" s="137"/>
      <c r="F493" s="48"/>
    </row>
    <row r="494" spans="1:6" x14ac:dyDescent="0.25">
      <c r="A494" s="52"/>
      <c r="B494" s="47"/>
      <c r="C494" s="48"/>
      <c r="D494" s="48"/>
      <c r="E494" s="137"/>
      <c r="F494" s="48"/>
    </row>
    <row r="495" spans="1:6" x14ac:dyDescent="0.25">
      <c r="A495" s="52"/>
      <c r="B495" s="47"/>
      <c r="C495" s="48"/>
      <c r="D495" s="48"/>
      <c r="E495" s="137"/>
      <c r="F495" s="48"/>
    </row>
    <row r="496" spans="1:6" x14ac:dyDescent="0.25">
      <c r="A496" s="52"/>
      <c r="B496" s="47"/>
      <c r="C496" s="48"/>
      <c r="D496" s="48"/>
      <c r="E496" s="137"/>
      <c r="F496" s="48"/>
    </row>
    <row r="497" spans="1:6" x14ac:dyDescent="0.25">
      <c r="A497" s="52"/>
      <c r="B497" s="47"/>
      <c r="C497" s="48"/>
      <c r="D497" s="48"/>
      <c r="E497" s="137"/>
      <c r="F497" s="48"/>
    </row>
    <row r="498" spans="1:6" x14ac:dyDescent="0.25">
      <c r="A498" s="52"/>
      <c r="B498" s="47"/>
      <c r="C498" s="48"/>
      <c r="D498" s="48"/>
      <c r="E498" s="137"/>
      <c r="F498" s="48"/>
    </row>
    <row r="499" spans="1:6" x14ac:dyDescent="0.25">
      <c r="A499" s="52"/>
      <c r="B499" s="47"/>
      <c r="C499" s="48"/>
      <c r="D499" s="48"/>
      <c r="E499" s="137"/>
      <c r="F499" s="48"/>
    </row>
    <row r="500" spans="1:6" x14ac:dyDescent="0.25">
      <c r="A500" s="52"/>
      <c r="B500" s="47"/>
      <c r="C500" s="48"/>
      <c r="D500" s="48"/>
      <c r="E500" s="137"/>
      <c r="F500" s="48"/>
    </row>
    <row r="501" spans="1:6" x14ac:dyDescent="0.25">
      <c r="A501" s="68"/>
      <c r="B501" s="47"/>
      <c r="C501" s="77"/>
      <c r="D501" s="77"/>
      <c r="E501" s="138"/>
      <c r="F501" s="78"/>
    </row>
    <row r="502" spans="1:6" x14ac:dyDescent="0.25">
      <c r="A502" s="52"/>
      <c r="B502" s="47"/>
      <c r="C502" s="48"/>
      <c r="D502" s="48"/>
      <c r="E502" s="137"/>
      <c r="F502" s="48"/>
    </row>
    <row r="503" spans="1:6" x14ac:dyDescent="0.25">
      <c r="A503" s="68"/>
      <c r="B503" s="47"/>
      <c r="C503" s="77"/>
      <c r="D503" s="77"/>
      <c r="E503" s="138"/>
      <c r="F503" s="78"/>
    </row>
    <row r="504" spans="1:6" x14ac:dyDescent="0.25">
      <c r="A504" s="52"/>
      <c r="B504" s="47"/>
      <c r="C504" s="48"/>
      <c r="D504" s="48"/>
      <c r="E504" s="137"/>
      <c r="F504" s="48"/>
    </row>
    <row r="505" spans="1:6" x14ac:dyDescent="0.25">
      <c r="A505" s="49"/>
      <c r="B505" s="47"/>
      <c r="C505" s="77"/>
      <c r="D505" s="77"/>
      <c r="E505" s="138"/>
      <c r="F505" s="78"/>
    </row>
    <row r="506" spans="1:6" x14ac:dyDescent="0.25">
      <c r="A506" s="68"/>
      <c r="B506" s="47"/>
      <c r="C506" s="77"/>
      <c r="D506" s="77"/>
      <c r="E506" s="138"/>
      <c r="F506" s="78"/>
    </row>
    <row r="507" spans="1:6" x14ac:dyDescent="0.25">
      <c r="A507" s="52"/>
      <c r="B507" s="47"/>
      <c r="C507" s="48"/>
      <c r="D507" s="48"/>
      <c r="E507" s="137"/>
      <c r="F507" s="48"/>
    </row>
    <row r="508" spans="1:6" x14ac:dyDescent="0.25">
      <c r="A508" s="52"/>
      <c r="B508" s="47"/>
      <c r="C508" s="48"/>
      <c r="D508" s="48"/>
      <c r="E508" s="137"/>
      <c r="F508" s="48"/>
    </row>
    <row r="509" spans="1:6" x14ac:dyDescent="0.25">
      <c r="A509" s="52"/>
      <c r="B509" s="47"/>
      <c r="C509" s="48"/>
      <c r="D509" s="48"/>
      <c r="E509" s="137"/>
      <c r="F509" s="48"/>
    </row>
    <row r="510" spans="1:6" x14ac:dyDescent="0.25">
      <c r="A510" s="52"/>
      <c r="B510" s="47"/>
      <c r="C510" s="48"/>
      <c r="D510" s="48"/>
      <c r="E510" s="137"/>
      <c r="F510" s="48"/>
    </row>
    <row r="511" spans="1:6" x14ac:dyDescent="0.25">
      <c r="A511" s="68"/>
      <c r="B511" s="47"/>
      <c r="C511" s="77"/>
      <c r="D511" s="77"/>
      <c r="E511" s="138"/>
      <c r="F511" s="78"/>
    </row>
    <row r="512" spans="1:6" x14ac:dyDescent="0.25">
      <c r="A512" s="52"/>
      <c r="B512" s="47"/>
      <c r="C512" s="48"/>
      <c r="D512" s="48"/>
      <c r="E512" s="137"/>
      <c r="F512" s="48"/>
    </row>
    <row r="513" spans="1:6" x14ac:dyDescent="0.25">
      <c r="A513" s="52"/>
      <c r="B513" s="47"/>
      <c r="C513" s="48"/>
      <c r="D513" s="48"/>
      <c r="E513" s="137"/>
      <c r="F513" s="48"/>
    </row>
    <row r="514" spans="1:6" x14ac:dyDescent="0.25">
      <c r="A514" s="52"/>
      <c r="B514" s="47"/>
      <c r="C514" s="48"/>
      <c r="D514" s="48"/>
      <c r="E514" s="137"/>
      <c r="F514" s="48"/>
    </row>
    <row r="515" spans="1:6" x14ac:dyDescent="0.25">
      <c r="A515" s="52"/>
      <c r="B515" s="47"/>
      <c r="C515" s="48"/>
      <c r="D515" s="48"/>
      <c r="E515" s="137"/>
      <c r="F515" s="48"/>
    </row>
    <row r="516" spans="1:6" x14ac:dyDescent="0.25">
      <c r="A516" s="52"/>
      <c r="B516" s="47"/>
      <c r="C516" s="48"/>
      <c r="D516" s="48"/>
      <c r="F516" s="48"/>
    </row>
    <row r="517" spans="1:6" x14ac:dyDescent="0.25">
      <c r="A517" s="52"/>
      <c r="B517" s="47"/>
      <c r="C517" s="48"/>
      <c r="D517" s="48"/>
      <c r="F517" s="48"/>
    </row>
    <row r="518" spans="1:6" x14ac:dyDescent="0.25">
      <c r="A518" s="52"/>
      <c r="B518" s="47"/>
      <c r="C518" s="48"/>
      <c r="D518" s="48"/>
      <c r="F518" s="48"/>
    </row>
    <row r="519" spans="1:6" x14ac:dyDescent="0.25">
      <c r="A519" s="52"/>
      <c r="B519" s="47"/>
      <c r="C519" s="48"/>
      <c r="D519" s="48"/>
      <c r="F519" s="48"/>
    </row>
    <row r="520" spans="1:6" x14ac:dyDescent="0.25">
      <c r="A520" s="52"/>
      <c r="B520" s="47"/>
      <c r="C520" s="48"/>
      <c r="D520" s="48"/>
      <c r="F520" s="48"/>
    </row>
    <row r="521" spans="1:6" x14ac:dyDescent="0.25">
      <c r="A521" s="52"/>
      <c r="B521" s="47"/>
      <c r="C521" s="48"/>
      <c r="D521" s="48"/>
      <c r="F521" s="48"/>
    </row>
    <row r="522" spans="1:6" x14ac:dyDescent="0.25">
      <c r="A522" s="52"/>
      <c r="B522" s="47"/>
      <c r="C522" s="48"/>
      <c r="D522" s="48"/>
      <c r="F522" s="48"/>
    </row>
    <row r="523" spans="1:6" x14ac:dyDescent="0.25">
      <c r="A523" s="52"/>
      <c r="B523" s="47"/>
      <c r="C523" s="48"/>
      <c r="D523" s="48"/>
      <c r="F523" s="48"/>
    </row>
    <row r="524" spans="1:6" x14ac:dyDescent="0.25">
      <c r="A524" s="52"/>
      <c r="B524" s="47"/>
      <c r="C524" s="48"/>
      <c r="D524" s="48"/>
      <c r="F524" s="48"/>
    </row>
    <row r="525" spans="1:6" x14ac:dyDescent="0.25">
      <c r="A525" s="52"/>
      <c r="B525" s="47"/>
      <c r="C525" s="48"/>
      <c r="D525" s="48"/>
      <c r="F525" s="48"/>
    </row>
    <row r="526" spans="1:6" x14ac:dyDescent="0.25">
      <c r="A526" s="52"/>
      <c r="B526" s="47"/>
      <c r="C526" s="48"/>
      <c r="D526" s="48"/>
      <c r="F526" s="48"/>
    </row>
    <row r="527" spans="1:6" x14ac:dyDescent="0.25">
      <c r="A527" s="52"/>
      <c r="B527" s="47"/>
      <c r="C527" s="48"/>
      <c r="D527" s="48"/>
      <c r="F527" s="48"/>
    </row>
    <row r="528" spans="1:6" x14ac:dyDescent="0.25">
      <c r="A528" s="52"/>
      <c r="B528" s="47"/>
      <c r="C528" s="48"/>
      <c r="D528" s="48"/>
      <c r="F528" s="48"/>
    </row>
    <row r="529" spans="1:6" x14ac:dyDescent="0.25">
      <c r="A529" s="52"/>
      <c r="B529" s="47"/>
      <c r="C529" s="48"/>
      <c r="D529" s="48"/>
      <c r="F529" s="48"/>
    </row>
    <row r="530" spans="1:6" x14ac:dyDescent="0.25">
      <c r="A530" s="68"/>
      <c r="B530" s="47"/>
      <c r="C530" s="79"/>
      <c r="D530" s="79"/>
      <c r="F530" s="79"/>
    </row>
    <row r="531" spans="1:6" x14ac:dyDescent="0.25">
      <c r="A531" s="52"/>
      <c r="B531" s="47"/>
      <c r="C531" s="48"/>
      <c r="D531" s="48"/>
      <c r="F531" s="48"/>
    </row>
    <row r="532" spans="1:6" x14ac:dyDescent="0.25">
      <c r="A532" s="68"/>
      <c r="B532" s="47"/>
      <c r="C532" s="77"/>
      <c r="D532" s="77"/>
      <c r="F532" s="78"/>
    </row>
    <row r="533" spans="1:6" x14ac:dyDescent="0.25">
      <c r="A533" s="52"/>
      <c r="B533" s="47"/>
      <c r="C533" s="48"/>
      <c r="D533" s="48"/>
      <c r="F533" s="48"/>
    </row>
    <row r="534" spans="1:6" x14ac:dyDescent="0.25">
      <c r="A534" s="52"/>
      <c r="B534" s="47"/>
      <c r="C534" s="48"/>
      <c r="D534" s="48"/>
      <c r="F534" s="48"/>
    </row>
    <row r="535" spans="1:6" x14ac:dyDescent="0.25">
      <c r="A535" s="52"/>
      <c r="B535" s="47"/>
      <c r="C535" s="48"/>
      <c r="D535" s="48"/>
      <c r="F535" s="48"/>
    </row>
    <row r="536" spans="1:6" x14ac:dyDescent="0.25">
      <c r="A536" s="68"/>
      <c r="B536" s="47"/>
      <c r="C536" s="77"/>
      <c r="D536" s="77"/>
      <c r="F536" s="78"/>
    </row>
    <row r="537" spans="1:6" x14ac:dyDescent="0.25">
      <c r="A537" s="52"/>
      <c r="B537" s="47"/>
      <c r="C537" s="48"/>
      <c r="D537" s="48"/>
      <c r="F537" s="48"/>
    </row>
    <row r="538" spans="1:6" x14ac:dyDescent="0.25">
      <c r="A538" s="68"/>
      <c r="B538" s="47"/>
      <c r="C538" s="77"/>
      <c r="D538" s="77"/>
      <c r="F538" s="78"/>
    </row>
    <row r="539" spans="1:6" x14ac:dyDescent="0.25">
      <c r="A539" s="52"/>
      <c r="B539" s="47"/>
      <c r="C539" s="48"/>
      <c r="D539" s="48"/>
      <c r="F539" s="48"/>
    </row>
    <row r="540" spans="1:6" x14ac:dyDescent="0.25">
      <c r="A540" s="68"/>
      <c r="B540" s="47"/>
      <c r="C540" s="77"/>
      <c r="D540" s="77"/>
      <c r="F540" s="78"/>
    </row>
    <row r="541" spans="1:6" x14ac:dyDescent="0.25">
      <c r="A541" s="52"/>
      <c r="B541" s="47"/>
      <c r="C541" s="48"/>
      <c r="D541" s="48"/>
      <c r="F541" s="48"/>
    </row>
    <row r="542" spans="1:6" x14ac:dyDescent="0.25">
      <c r="A542" s="52"/>
      <c r="B542" s="47"/>
      <c r="C542" s="48"/>
      <c r="D542" s="48"/>
      <c r="F542" s="48"/>
    </row>
    <row r="543" spans="1:6" x14ac:dyDescent="0.25">
      <c r="A543" s="52"/>
      <c r="B543" s="47"/>
      <c r="C543" s="48"/>
      <c r="D543" s="48"/>
      <c r="F543" s="48"/>
    </row>
    <row r="544" spans="1:6" x14ac:dyDescent="0.25">
      <c r="A544" s="52"/>
      <c r="B544" s="47"/>
      <c r="C544" s="48"/>
      <c r="D544" s="48"/>
      <c r="F544" s="48"/>
    </row>
    <row r="545" spans="1:6" x14ac:dyDescent="0.25">
      <c r="A545" s="52"/>
      <c r="B545" s="47"/>
      <c r="C545" s="48"/>
      <c r="D545" s="48"/>
      <c r="F545" s="48"/>
    </row>
    <row r="546" spans="1:6" x14ac:dyDescent="0.25">
      <c r="A546" s="52"/>
      <c r="B546" s="47"/>
      <c r="C546" s="48"/>
      <c r="D546" s="48"/>
      <c r="F546" s="48"/>
    </row>
    <row r="547" spans="1:6" x14ac:dyDescent="0.25">
      <c r="A547" s="68"/>
      <c r="B547" s="47"/>
      <c r="C547" s="79"/>
      <c r="D547" s="79"/>
      <c r="F547" s="79"/>
    </row>
    <row r="548" spans="1:6" x14ac:dyDescent="0.25">
      <c r="A548" s="52"/>
      <c r="B548" s="47"/>
      <c r="C548" s="48"/>
      <c r="D548" s="48"/>
      <c r="F548" s="48"/>
    </row>
    <row r="549" spans="1:6" x14ac:dyDescent="0.25">
      <c r="A549" s="49"/>
      <c r="B549" s="47"/>
      <c r="C549" s="77"/>
      <c r="D549" s="77"/>
      <c r="F549" s="78"/>
    </row>
    <row r="550" spans="1:6" x14ac:dyDescent="0.25">
      <c r="A550" s="68"/>
      <c r="B550" s="47"/>
      <c r="C550" s="77"/>
      <c r="D550" s="77"/>
      <c r="F550" s="78"/>
    </row>
    <row r="551" spans="1:6" x14ac:dyDescent="0.25">
      <c r="A551" s="52"/>
      <c r="B551" s="47"/>
      <c r="C551" s="48"/>
      <c r="D551" s="48"/>
      <c r="F551" s="48"/>
    </row>
    <row r="552" spans="1:6" x14ac:dyDescent="0.25">
      <c r="A552" s="52"/>
      <c r="B552" s="47"/>
      <c r="C552" s="48"/>
      <c r="D552" s="48"/>
      <c r="F552" s="48"/>
    </row>
    <row r="553" spans="1:6" x14ac:dyDescent="0.25">
      <c r="A553" s="52"/>
      <c r="B553" s="47"/>
      <c r="C553" s="48"/>
      <c r="D553" s="48"/>
      <c r="F553" s="48"/>
    </row>
    <row r="554" spans="1:6" x14ac:dyDescent="0.25">
      <c r="A554" s="68"/>
      <c r="B554" s="47"/>
      <c r="C554" s="77"/>
      <c r="D554" s="77"/>
      <c r="F554" s="78"/>
    </row>
    <row r="555" spans="1:6" x14ac:dyDescent="0.25">
      <c r="A555" s="52"/>
      <c r="B555" s="47"/>
      <c r="C555" s="48"/>
      <c r="D555" s="48"/>
      <c r="F555" s="48"/>
    </row>
    <row r="556" spans="1:6" x14ac:dyDescent="0.25">
      <c r="A556" s="52"/>
      <c r="B556" s="47"/>
      <c r="C556" s="48"/>
      <c r="D556" s="48"/>
      <c r="F556" s="48"/>
    </row>
    <row r="557" spans="1:6" x14ac:dyDescent="0.25">
      <c r="A557" s="52"/>
      <c r="B557" s="47"/>
      <c r="C557" s="48"/>
      <c r="D557" s="48"/>
      <c r="F557" s="48"/>
    </row>
    <row r="558" spans="1:6" x14ac:dyDescent="0.25">
      <c r="A558" s="52"/>
      <c r="B558" s="47"/>
      <c r="C558" s="48"/>
      <c r="D558" s="48"/>
      <c r="F558" s="48"/>
    </row>
    <row r="559" spans="1:6" x14ac:dyDescent="0.25">
      <c r="A559" s="52"/>
      <c r="B559" s="47"/>
      <c r="C559" s="48"/>
      <c r="D559" s="48"/>
      <c r="F559" s="48"/>
    </row>
    <row r="560" spans="1:6" x14ac:dyDescent="0.25">
      <c r="A560" s="52"/>
      <c r="B560" s="47"/>
      <c r="C560" s="48"/>
      <c r="D560" s="48"/>
      <c r="F560" s="48"/>
    </row>
    <row r="561" spans="1:6" x14ac:dyDescent="0.25">
      <c r="A561" s="52"/>
      <c r="B561" s="47"/>
      <c r="C561" s="48"/>
      <c r="D561" s="48"/>
      <c r="F561" s="48"/>
    </row>
    <row r="562" spans="1:6" x14ac:dyDescent="0.25">
      <c r="A562" s="68"/>
      <c r="B562" s="47"/>
      <c r="C562" s="79"/>
      <c r="D562" s="79"/>
      <c r="F562" s="79"/>
    </row>
    <row r="563" spans="1:6" x14ac:dyDescent="0.25">
      <c r="A563" s="52"/>
      <c r="B563" s="47"/>
      <c r="C563" s="48"/>
      <c r="D563" s="48"/>
      <c r="F563" s="48"/>
    </row>
    <row r="564" spans="1:6" x14ac:dyDescent="0.25">
      <c r="A564" s="52"/>
      <c r="B564" s="47"/>
      <c r="C564" s="48"/>
      <c r="D564" s="48"/>
      <c r="F564" s="48"/>
    </row>
    <row r="565" spans="1:6" x14ac:dyDescent="0.25">
      <c r="A565" s="75"/>
      <c r="B565" s="76"/>
      <c r="C565" s="61"/>
      <c r="D565" s="61"/>
      <c r="E565" s="139"/>
      <c r="F565" s="78"/>
    </row>
    <row r="566" spans="1:6" x14ac:dyDescent="0.25">
      <c r="A566" s="49"/>
      <c r="B566" s="47"/>
      <c r="C566" s="77"/>
      <c r="D566" s="77"/>
      <c r="E566" s="138"/>
      <c r="F566" s="78"/>
    </row>
    <row r="567" spans="1:6" x14ac:dyDescent="0.25">
      <c r="A567" s="68"/>
      <c r="B567" s="47"/>
      <c r="C567" s="79"/>
      <c r="D567" s="79"/>
      <c r="E567" s="138"/>
      <c r="F567" s="79"/>
    </row>
    <row r="568" spans="1:6" x14ac:dyDescent="0.25">
      <c r="A568" s="52"/>
      <c r="B568" s="47"/>
      <c r="C568" s="48"/>
      <c r="D568" s="48"/>
      <c r="E568" s="137"/>
      <c r="F568" s="48"/>
    </row>
    <row r="569" spans="1:6" x14ac:dyDescent="0.25">
      <c r="A569" s="68"/>
      <c r="B569" s="47"/>
      <c r="C569" s="77"/>
      <c r="D569" s="77"/>
      <c r="E569" s="138"/>
      <c r="F569" s="78"/>
    </row>
    <row r="570" spans="1:6" x14ac:dyDescent="0.25">
      <c r="A570" s="52"/>
      <c r="B570" s="47"/>
      <c r="C570" s="48"/>
      <c r="D570" s="48"/>
      <c r="E570" s="137"/>
      <c r="F570" s="48"/>
    </row>
    <row r="571" spans="1:6" x14ac:dyDescent="0.25">
      <c r="A571" s="52"/>
      <c r="B571" s="47"/>
      <c r="C571" s="48"/>
      <c r="D571" s="48"/>
      <c r="E571" s="137"/>
      <c r="F571" s="48"/>
    </row>
    <row r="572" spans="1:6" x14ac:dyDescent="0.25">
      <c r="A572" s="52"/>
      <c r="B572" s="47"/>
      <c r="C572" s="48"/>
      <c r="D572" s="48"/>
      <c r="E572" s="137"/>
      <c r="F572" s="48"/>
    </row>
    <row r="573" spans="1:6" x14ac:dyDescent="0.25">
      <c r="A573" s="52"/>
      <c r="B573" s="47"/>
      <c r="C573" s="48"/>
      <c r="D573" s="48"/>
      <c r="E573" s="137"/>
      <c r="F573" s="48"/>
    </row>
    <row r="574" spans="1:6" x14ac:dyDescent="0.25">
      <c r="A574" s="52"/>
      <c r="B574" s="47"/>
      <c r="C574" s="48"/>
      <c r="D574" s="48"/>
      <c r="E574" s="137"/>
      <c r="F574" s="48"/>
    </row>
    <row r="575" spans="1:6" x14ac:dyDescent="0.25">
      <c r="A575" s="52"/>
      <c r="B575" s="47"/>
      <c r="C575" s="48"/>
      <c r="D575" s="48"/>
      <c r="E575" s="137"/>
      <c r="F575" s="48"/>
    </row>
    <row r="576" spans="1:6" x14ac:dyDescent="0.25">
      <c r="A576" s="52"/>
      <c r="B576" s="47"/>
      <c r="C576" s="48"/>
      <c r="D576" s="48"/>
      <c r="E576" s="137"/>
      <c r="F576" s="48"/>
    </row>
    <row r="577" spans="1:6" x14ac:dyDescent="0.25">
      <c r="A577" s="52"/>
      <c r="B577" s="47"/>
      <c r="C577" s="48"/>
      <c r="D577" s="48"/>
      <c r="E577" s="137"/>
      <c r="F577" s="48"/>
    </row>
    <row r="578" spans="1:6" x14ac:dyDescent="0.25">
      <c r="A578" s="52"/>
      <c r="B578" s="47"/>
      <c r="C578" s="48"/>
      <c r="D578" s="48"/>
      <c r="E578" s="137"/>
      <c r="F578" s="48"/>
    </row>
    <row r="579" spans="1:6" x14ac:dyDescent="0.25">
      <c r="A579" s="68"/>
      <c r="B579" s="47"/>
      <c r="C579" s="77"/>
      <c r="D579" s="77"/>
      <c r="E579" s="138"/>
      <c r="F579" s="78"/>
    </row>
    <row r="580" spans="1:6" x14ac:dyDescent="0.25">
      <c r="A580" s="52"/>
      <c r="B580" s="47"/>
      <c r="C580" s="48"/>
      <c r="D580" s="48"/>
      <c r="E580" s="137"/>
      <c r="F580" s="48"/>
    </row>
    <row r="581" spans="1:6" x14ac:dyDescent="0.25">
      <c r="A581" s="68"/>
      <c r="B581" s="47"/>
      <c r="C581" s="79"/>
      <c r="D581" s="79"/>
      <c r="E581" s="138"/>
      <c r="F581" s="79"/>
    </row>
    <row r="582" spans="1:6" x14ac:dyDescent="0.25">
      <c r="A582" s="52"/>
      <c r="B582" s="47"/>
      <c r="C582" s="48"/>
      <c r="D582" s="48"/>
      <c r="E582" s="137"/>
      <c r="F582" s="48"/>
    </row>
    <row r="583" spans="1:6" x14ac:dyDescent="0.25">
      <c r="A583" s="49"/>
      <c r="B583" s="47"/>
      <c r="C583" s="79"/>
      <c r="D583" s="79"/>
      <c r="E583" s="138"/>
      <c r="F583" s="79"/>
    </row>
    <row r="584" spans="1:6" x14ac:dyDescent="0.25">
      <c r="A584" s="68"/>
      <c r="B584" s="47"/>
      <c r="C584" s="79"/>
      <c r="D584" s="79"/>
      <c r="E584" s="138"/>
      <c r="F584" s="79"/>
    </row>
    <row r="585" spans="1:6" x14ac:dyDescent="0.25">
      <c r="A585" s="52"/>
      <c r="B585" s="47"/>
      <c r="C585" s="48"/>
      <c r="D585" s="48"/>
      <c r="E585" s="137"/>
      <c r="F585" s="48"/>
    </row>
    <row r="586" spans="1:6" x14ac:dyDescent="0.25">
      <c r="A586" s="52"/>
      <c r="B586" s="47"/>
      <c r="C586" s="48"/>
      <c r="D586" s="48"/>
      <c r="E586" s="137"/>
      <c r="F586" s="48"/>
    </row>
    <row r="587" spans="1:6" x14ac:dyDescent="0.25">
      <c r="A587" s="49"/>
      <c r="B587" s="47"/>
      <c r="C587" s="77"/>
      <c r="D587" s="77"/>
      <c r="E587" s="138"/>
      <c r="F587" s="78"/>
    </row>
    <row r="588" spans="1:6" x14ac:dyDescent="0.25">
      <c r="A588" s="68"/>
      <c r="B588" s="47"/>
      <c r="C588" s="77"/>
      <c r="D588" s="77"/>
      <c r="E588" s="138"/>
      <c r="F588" s="78"/>
    </row>
    <row r="589" spans="1:6" x14ac:dyDescent="0.25">
      <c r="A589" s="52"/>
      <c r="B589" s="47"/>
      <c r="C589" s="48"/>
      <c r="D589" s="48"/>
      <c r="E589" s="137"/>
      <c r="F589" s="48"/>
    </row>
    <row r="590" spans="1:6" x14ac:dyDescent="0.25">
      <c r="A590" s="52"/>
      <c r="B590" s="47"/>
      <c r="C590" s="48"/>
      <c r="D590" s="48"/>
      <c r="E590" s="137"/>
      <c r="F590" s="48"/>
    </row>
    <row r="591" spans="1:6" x14ac:dyDescent="0.25">
      <c r="A591" s="68"/>
      <c r="B591" s="47"/>
      <c r="C591" s="77"/>
      <c r="D591" s="77"/>
      <c r="E591" s="138"/>
      <c r="F591" s="78"/>
    </row>
    <row r="592" spans="1:6" x14ac:dyDescent="0.25">
      <c r="A592" s="52"/>
      <c r="B592" s="47"/>
      <c r="C592" s="48"/>
      <c r="D592" s="48"/>
      <c r="E592" s="137"/>
      <c r="F592" s="48"/>
    </row>
    <row r="593" spans="1:6" x14ac:dyDescent="0.25">
      <c r="A593" s="52"/>
      <c r="B593" s="47"/>
      <c r="C593" s="48"/>
      <c r="D593" s="48"/>
      <c r="E593" s="137"/>
      <c r="F593" s="48"/>
    </row>
    <row r="594" spans="1:6" x14ac:dyDescent="0.25">
      <c r="A594" s="52"/>
      <c r="B594" s="47"/>
      <c r="C594" s="48"/>
      <c r="D594" s="48"/>
      <c r="E594" s="137"/>
      <c r="F594" s="48"/>
    </row>
    <row r="595" spans="1:6" x14ac:dyDescent="0.25">
      <c r="A595" s="52"/>
      <c r="B595" s="47"/>
      <c r="C595" s="48"/>
      <c r="D595" s="48"/>
      <c r="E595" s="137"/>
      <c r="F595" s="48"/>
    </row>
    <row r="596" spans="1:6" x14ac:dyDescent="0.25">
      <c r="A596" s="52"/>
      <c r="B596" s="47"/>
      <c r="C596" s="48"/>
      <c r="D596" s="48"/>
      <c r="E596" s="137"/>
      <c r="F596" s="48"/>
    </row>
    <row r="597" spans="1:6" x14ac:dyDescent="0.25">
      <c r="A597" s="52"/>
      <c r="B597" s="47"/>
      <c r="C597" s="48"/>
      <c r="D597" s="48"/>
      <c r="E597" s="137"/>
      <c r="F597" s="48"/>
    </row>
    <row r="598" spans="1:6" x14ac:dyDescent="0.25">
      <c r="A598" s="52"/>
      <c r="B598" s="47"/>
      <c r="C598" s="48"/>
      <c r="D598" s="48"/>
      <c r="E598" s="137"/>
      <c r="F598" s="48"/>
    </row>
    <row r="599" spans="1:6" x14ac:dyDescent="0.25">
      <c r="A599" s="52"/>
      <c r="B599" s="47"/>
      <c r="C599" s="48"/>
      <c r="D599" s="48"/>
      <c r="E599" s="137"/>
      <c r="F599" s="48"/>
    </row>
    <row r="600" spans="1:6" x14ac:dyDescent="0.25">
      <c r="A600" s="52"/>
      <c r="B600" s="47"/>
      <c r="C600" s="48"/>
      <c r="D600" s="48"/>
      <c r="E600" s="137"/>
      <c r="F600" s="48"/>
    </row>
    <row r="601" spans="1:6" x14ac:dyDescent="0.25">
      <c r="A601" s="52"/>
      <c r="B601" s="47"/>
      <c r="C601" s="48"/>
      <c r="D601" s="48"/>
      <c r="E601" s="137"/>
      <c r="F601" s="48"/>
    </row>
    <row r="602" spans="1:6" x14ac:dyDescent="0.25">
      <c r="A602" s="68"/>
      <c r="B602" s="47"/>
      <c r="C602" s="79"/>
      <c r="D602" s="79"/>
      <c r="E602" s="138"/>
      <c r="F602" s="79"/>
    </row>
    <row r="603" spans="1:6" x14ac:dyDescent="0.25">
      <c r="A603" s="52"/>
      <c r="B603" s="47"/>
      <c r="C603" s="48"/>
      <c r="D603" s="48"/>
      <c r="E603" s="137"/>
      <c r="F603" s="48"/>
    </row>
    <row r="604" spans="1:6" x14ac:dyDescent="0.25">
      <c r="A604" s="52"/>
      <c r="B604" s="47"/>
      <c r="C604" s="48"/>
      <c r="D604" s="48"/>
      <c r="E604" s="137"/>
      <c r="F604" s="48"/>
    </row>
    <row r="605" spans="1:6" x14ac:dyDescent="0.25">
      <c r="A605" s="49"/>
      <c r="B605" s="47"/>
      <c r="C605" s="77"/>
      <c r="D605" s="77"/>
      <c r="E605" s="138"/>
      <c r="F605" s="78"/>
    </row>
    <row r="606" spans="1:6" x14ac:dyDescent="0.25">
      <c r="A606" s="68"/>
      <c r="B606" s="47"/>
      <c r="C606" s="77"/>
      <c r="D606" s="77"/>
      <c r="E606" s="138"/>
      <c r="F606" s="78"/>
    </row>
    <row r="607" spans="1:6" x14ac:dyDescent="0.25">
      <c r="A607" s="52"/>
      <c r="B607" s="47"/>
      <c r="C607" s="48"/>
      <c r="D607" s="48"/>
      <c r="E607" s="137"/>
      <c r="F607" s="48"/>
    </row>
    <row r="608" spans="1:6" x14ac:dyDescent="0.25">
      <c r="A608" s="52"/>
      <c r="B608" s="47"/>
      <c r="C608" s="48"/>
      <c r="D608" s="48"/>
      <c r="E608" s="137"/>
      <c r="F608" s="48"/>
    </row>
    <row r="609" spans="1:6" x14ac:dyDescent="0.25">
      <c r="A609" s="52"/>
      <c r="B609" s="47"/>
      <c r="C609" s="48"/>
      <c r="D609" s="48"/>
      <c r="E609" s="137"/>
      <c r="F609" s="48"/>
    </row>
    <row r="610" spans="1:6" x14ac:dyDescent="0.25">
      <c r="A610" s="68"/>
      <c r="B610" s="47"/>
      <c r="C610" s="77"/>
      <c r="D610" s="77"/>
      <c r="E610" s="138"/>
      <c r="F610" s="78"/>
    </row>
    <row r="611" spans="1:6" x14ac:dyDescent="0.25">
      <c r="A611" s="52"/>
      <c r="B611" s="47"/>
      <c r="C611" s="48"/>
      <c r="D611" s="48"/>
      <c r="E611" s="137"/>
      <c r="F611" s="48"/>
    </row>
    <row r="612" spans="1:6" x14ac:dyDescent="0.25">
      <c r="A612" s="52"/>
      <c r="B612" s="47"/>
      <c r="C612" s="48"/>
      <c r="D612" s="48"/>
      <c r="E612" s="137"/>
      <c r="F612" s="48"/>
    </row>
    <row r="613" spans="1:6" x14ac:dyDescent="0.25">
      <c r="A613" s="52"/>
      <c r="B613" s="47"/>
      <c r="C613" s="48"/>
      <c r="D613" s="48"/>
      <c r="E613" s="137"/>
      <c r="F613" s="48"/>
    </row>
    <row r="614" spans="1:6" x14ac:dyDescent="0.25">
      <c r="A614" s="52"/>
      <c r="B614" s="47"/>
      <c r="C614" s="48"/>
      <c r="D614" s="48"/>
      <c r="E614" s="137"/>
      <c r="F614" s="48"/>
    </row>
    <row r="615" spans="1:6" x14ac:dyDescent="0.25">
      <c r="A615" s="52"/>
      <c r="B615" s="47"/>
      <c r="C615" s="48"/>
      <c r="D615" s="48"/>
      <c r="E615" s="137"/>
      <c r="F615" s="48"/>
    </row>
    <row r="616" spans="1:6" x14ac:dyDescent="0.25">
      <c r="A616" s="52"/>
      <c r="B616" s="47"/>
      <c r="C616" s="48"/>
      <c r="D616" s="48"/>
      <c r="E616" s="137"/>
      <c r="F616" s="48"/>
    </row>
    <row r="617" spans="1:6" x14ac:dyDescent="0.25">
      <c r="A617" s="52"/>
      <c r="B617" s="47"/>
      <c r="C617" s="48"/>
      <c r="D617" s="48"/>
      <c r="E617" s="137"/>
      <c r="F617" s="48"/>
    </row>
    <row r="618" spans="1:6" x14ac:dyDescent="0.25">
      <c r="A618" s="52"/>
      <c r="B618" s="47"/>
      <c r="C618" s="48"/>
      <c r="D618" s="48"/>
      <c r="E618" s="137"/>
      <c r="F618" s="48"/>
    </row>
    <row r="619" spans="1:6" x14ac:dyDescent="0.25">
      <c r="A619" s="52"/>
      <c r="B619" s="47"/>
      <c r="C619" s="48"/>
      <c r="D619" s="48"/>
      <c r="E619" s="137"/>
      <c r="F619" s="48"/>
    </row>
    <row r="620" spans="1:6" x14ac:dyDescent="0.25">
      <c r="A620" s="52"/>
      <c r="B620" s="47"/>
      <c r="C620" s="48"/>
      <c r="D620" s="48"/>
      <c r="E620" s="137"/>
      <c r="F620" s="48"/>
    </row>
    <row r="621" spans="1:6" x14ac:dyDescent="0.25">
      <c r="A621" s="52"/>
      <c r="B621" s="47"/>
      <c r="C621" s="48"/>
      <c r="D621" s="48"/>
      <c r="E621" s="137"/>
      <c r="F621" s="48"/>
    </row>
    <row r="622" spans="1:6" x14ac:dyDescent="0.25">
      <c r="A622" s="52"/>
      <c r="B622" s="47"/>
      <c r="C622" s="48"/>
      <c r="D622" s="48"/>
      <c r="E622" s="137"/>
      <c r="F622" s="48"/>
    </row>
    <row r="623" spans="1:6" x14ac:dyDescent="0.25">
      <c r="A623" s="52"/>
      <c r="B623" s="47"/>
      <c r="C623" s="48"/>
      <c r="D623" s="48"/>
      <c r="E623" s="137"/>
      <c r="F623" s="48"/>
    </row>
    <row r="624" spans="1:6" x14ac:dyDescent="0.25">
      <c r="A624" s="52"/>
      <c r="B624" s="47"/>
      <c r="C624" s="48"/>
      <c r="D624" s="48"/>
      <c r="E624" s="137"/>
      <c r="F624" s="48"/>
    </row>
    <row r="625" spans="1:6" x14ac:dyDescent="0.25">
      <c r="A625" s="52"/>
      <c r="B625" s="47"/>
      <c r="C625" s="48"/>
      <c r="D625" s="48"/>
      <c r="E625" s="137"/>
      <c r="F625" s="48"/>
    </row>
    <row r="626" spans="1:6" x14ac:dyDescent="0.25">
      <c r="A626" s="52"/>
      <c r="B626" s="47"/>
      <c r="C626" s="48"/>
      <c r="D626" s="48"/>
      <c r="E626" s="137"/>
      <c r="F626" s="48"/>
    </row>
    <row r="627" spans="1:6" x14ac:dyDescent="0.25">
      <c r="A627" s="52"/>
      <c r="B627" s="47"/>
      <c r="C627" s="48"/>
      <c r="D627" s="48"/>
      <c r="E627" s="137"/>
      <c r="F627" s="48"/>
    </row>
    <row r="628" spans="1:6" x14ac:dyDescent="0.25">
      <c r="A628" s="52"/>
      <c r="B628" s="47"/>
      <c r="C628" s="48"/>
      <c r="D628" s="48"/>
      <c r="E628" s="137"/>
      <c r="F628" s="48"/>
    </row>
    <row r="629" spans="1:6" x14ac:dyDescent="0.25">
      <c r="A629" s="52"/>
      <c r="B629" s="47"/>
      <c r="C629" s="48"/>
      <c r="D629" s="48"/>
      <c r="E629" s="137"/>
      <c r="F629" s="48"/>
    </row>
    <row r="630" spans="1:6" x14ac:dyDescent="0.25">
      <c r="A630" s="68"/>
      <c r="B630" s="47"/>
      <c r="C630" s="77"/>
      <c r="D630" s="77"/>
      <c r="E630" s="138"/>
      <c r="F630" s="78"/>
    </row>
    <row r="631" spans="1:6" x14ac:dyDescent="0.25">
      <c r="A631" s="52"/>
      <c r="B631" s="47"/>
      <c r="C631" s="48"/>
      <c r="D631" s="48"/>
      <c r="E631" s="137"/>
      <c r="F631" s="48"/>
    </row>
    <row r="632" spans="1:6" x14ac:dyDescent="0.25">
      <c r="A632" s="75"/>
      <c r="B632" s="76"/>
      <c r="C632" s="61"/>
      <c r="D632" s="61"/>
      <c r="E632" s="139"/>
      <c r="F632" s="78"/>
    </row>
    <row r="633" spans="1:6" x14ac:dyDescent="0.25">
      <c r="A633" s="49"/>
      <c r="B633" s="47"/>
      <c r="C633" s="77"/>
      <c r="D633" s="77"/>
      <c r="E633" s="138"/>
      <c r="F633" s="78"/>
    </row>
    <row r="634" spans="1:6" x14ac:dyDescent="0.25">
      <c r="A634" s="68"/>
      <c r="B634" s="47"/>
      <c r="C634" s="77"/>
      <c r="D634" s="77"/>
      <c r="E634" s="138"/>
      <c r="F634" s="78"/>
    </row>
    <row r="635" spans="1:6" x14ac:dyDescent="0.25">
      <c r="A635" s="52"/>
      <c r="B635" s="47"/>
      <c r="C635" s="48"/>
      <c r="D635" s="48"/>
      <c r="E635" s="137"/>
      <c r="F635" s="48"/>
    </row>
    <row r="636" spans="1:6" x14ac:dyDescent="0.25">
      <c r="A636" s="52"/>
      <c r="B636" s="47"/>
      <c r="C636" s="48"/>
      <c r="D636" s="48"/>
      <c r="E636" s="137"/>
      <c r="F636" s="48"/>
    </row>
    <row r="637" spans="1:6" x14ac:dyDescent="0.25">
      <c r="A637" s="68"/>
      <c r="B637" s="47"/>
      <c r="C637" s="77"/>
      <c r="D637" s="77"/>
      <c r="E637" s="138"/>
      <c r="F637" s="78"/>
    </row>
    <row r="638" spans="1:6" x14ac:dyDescent="0.25">
      <c r="A638" s="52"/>
      <c r="B638" s="47"/>
      <c r="C638" s="48"/>
      <c r="D638" s="48"/>
      <c r="E638" s="137"/>
      <c r="F638" s="48"/>
    </row>
    <row r="639" spans="1:6" x14ac:dyDescent="0.25">
      <c r="A639" s="52"/>
      <c r="B639" s="47"/>
      <c r="C639" s="48"/>
      <c r="D639" s="48"/>
      <c r="E639" s="137"/>
      <c r="F639" s="48"/>
    </row>
    <row r="640" spans="1:6" x14ac:dyDescent="0.25">
      <c r="A640" s="49"/>
      <c r="B640" s="47"/>
      <c r="C640" s="77"/>
      <c r="D640" s="77"/>
      <c r="E640" s="138"/>
      <c r="F640" s="78"/>
    </row>
    <row r="641" spans="1:6" x14ac:dyDescent="0.25">
      <c r="A641" s="68"/>
      <c r="B641" s="47"/>
      <c r="C641" s="79"/>
      <c r="D641" s="79"/>
      <c r="E641" s="138"/>
      <c r="F641" s="79"/>
    </row>
    <row r="642" spans="1:6" x14ac:dyDescent="0.25">
      <c r="A642" s="52"/>
      <c r="B642" s="47"/>
      <c r="C642" s="48"/>
      <c r="D642" s="48"/>
      <c r="E642" s="137"/>
      <c r="F642" s="48"/>
    </row>
    <row r="643" spans="1:6" x14ac:dyDescent="0.25">
      <c r="A643" s="52"/>
      <c r="B643" s="47"/>
      <c r="C643" s="48"/>
      <c r="D643" s="48"/>
      <c r="E643" s="137"/>
      <c r="F643" s="48"/>
    </row>
    <row r="644" spans="1:6" x14ac:dyDescent="0.25">
      <c r="A644" s="52"/>
      <c r="B644" s="47"/>
      <c r="C644" s="48"/>
      <c r="D644" s="48"/>
      <c r="E644" s="137"/>
      <c r="F644" s="48"/>
    </row>
    <row r="645" spans="1:6" x14ac:dyDescent="0.25">
      <c r="A645" s="52"/>
      <c r="B645" s="47"/>
      <c r="C645" s="48"/>
      <c r="D645" s="48"/>
      <c r="E645" s="137"/>
      <c r="F645" s="48"/>
    </row>
    <row r="646" spans="1:6" x14ac:dyDescent="0.25">
      <c r="A646" s="68"/>
      <c r="B646" s="47"/>
      <c r="C646" s="77"/>
      <c r="D646" s="77"/>
      <c r="E646" s="138"/>
      <c r="F646" s="78"/>
    </row>
    <row r="647" spans="1:6" x14ac:dyDescent="0.25">
      <c r="A647" s="52"/>
      <c r="B647" s="47"/>
      <c r="C647" s="48"/>
      <c r="D647" s="48"/>
      <c r="E647" s="137"/>
      <c r="F647" s="48"/>
    </row>
    <row r="648" spans="1:6" x14ac:dyDescent="0.25">
      <c r="A648" s="49"/>
      <c r="B648" s="47"/>
      <c r="C648" s="77"/>
      <c r="D648" s="77"/>
      <c r="E648" s="138"/>
      <c r="F648" s="78"/>
    </row>
    <row r="649" spans="1:6" x14ac:dyDescent="0.25">
      <c r="A649" s="68"/>
      <c r="B649" s="47"/>
      <c r="C649" s="77"/>
      <c r="D649" s="77"/>
      <c r="E649" s="138"/>
      <c r="F649" s="78"/>
    </row>
    <row r="650" spans="1:6" x14ac:dyDescent="0.25">
      <c r="A650" s="52"/>
      <c r="B650" s="47"/>
      <c r="C650" s="48"/>
      <c r="D650" s="48"/>
      <c r="E650" s="137"/>
      <c r="F650" s="48"/>
    </row>
    <row r="651" spans="1:6" x14ac:dyDescent="0.25">
      <c r="A651" s="52"/>
      <c r="B651" s="47"/>
      <c r="C651" s="48"/>
      <c r="D651" s="48"/>
      <c r="E651" s="137"/>
      <c r="F651" s="48"/>
    </row>
    <row r="652" spans="1:6" x14ac:dyDescent="0.25">
      <c r="A652" s="52"/>
      <c r="B652" s="47"/>
      <c r="C652" s="48"/>
      <c r="D652" s="48"/>
      <c r="E652" s="137"/>
      <c r="F652" s="48"/>
    </row>
    <row r="653" spans="1:6" x14ac:dyDescent="0.25">
      <c r="A653" s="68"/>
      <c r="B653" s="47"/>
      <c r="C653" s="77"/>
      <c r="D653" s="77"/>
      <c r="E653" s="138"/>
      <c r="F653" s="78"/>
    </row>
    <row r="654" spans="1:6" x14ac:dyDescent="0.25">
      <c r="A654" s="52"/>
      <c r="B654" s="47"/>
      <c r="C654" s="48"/>
      <c r="D654" s="48"/>
      <c r="E654" s="137"/>
      <c r="F654" s="48"/>
    </row>
    <row r="655" spans="1:6" x14ac:dyDescent="0.25">
      <c r="A655" s="52"/>
      <c r="B655" s="47"/>
      <c r="C655" s="48"/>
      <c r="D655" s="48"/>
      <c r="E655" s="137"/>
      <c r="F655" s="48"/>
    </row>
    <row r="656" spans="1:6" x14ac:dyDescent="0.25">
      <c r="A656" s="52"/>
      <c r="B656" s="47"/>
      <c r="C656" s="48"/>
      <c r="D656" s="48"/>
      <c r="E656" s="137"/>
      <c r="F656" s="48"/>
    </row>
    <row r="657" spans="1:6" x14ac:dyDescent="0.25">
      <c r="A657" s="52"/>
      <c r="B657" s="47"/>
      <c r="C657" s="48"/>
      <c r="D657" s="48"/>
      <c r="E657" s="137"/>
      <c r="F657" s="48"/>
    </row>
    <row r="658" spans="1:6" x14ac:dyDescent="0.25">
      <c r="A658" s="52"/>
      <c r="B658" s="47"/>
      <c r="C658" s="48"/>
      <c r="D658" s="48"/>
      <c r="E658" s="137"/>
      <c r="F658" s="48"/>
    </row>
    <row r="659" spans="1:6" x14ac:dyDescent="0.25">
      <c r="A659" s="52"/>
      <c r="B659" s="47"/>
      <c r="C659" s="48"/>
      <c r="D659" s="48"/>
      <c r="E659" s="137"/>
      <c r="F659" s="48"/>
    </row>
    <row r="660" spans="1:6" x14ac:dyDescent="0.25">
      <c r="A660" s="52"/>
      <c r="B660" s="47"/>
      <c r="C660" s="48"/>
      <c r="D660" s="48"/>
      <c r="E660" s="137"/>
      <c r="F660" s="48"/>
    </row>
    <row r="661" spans="1:6" x14ac:dyDescent="0.25">
      <c r="A661" s="52"/>
      <c r="B661" s="47"/>
      <c r="C661" s="48"/>
      <c r="D661" s="48"/>
      <c r="E661" s="137"/>
      <c r="F661" s="48"/>
    </row>
    <row r="662" spans="1:6" x14ac:dyDescent="0.25">
      <c r="A662" s="52"/>
      <c r="B662" s="47"/>
      <c r="C662" s="48"/>
      <c r="D662" s="48"/>
      <c r="E662" s="137"/>
      <c r="F662" s="48"/>
    </row>
    <row r="663" spans="1:6" x14ac:dyDescent="0.25">
      <c r="A663" s="52"/>
      <c r="B663" s="47"/>
      <c r="C663" s="48"/>
      <c r="D663" s="48"/>
      <c r="E663" s="137"/>
      <c r="F663" s="48"/>
    </row>
    <row r="664" spans="1:6" x14ac:dyDescent="0.25">
      <c r="A664" s="52"/>
      <c r="B664" s="47"/>
      <c r="C664" s="48"/>
      <c r="D664" s="48"/>
      <c r="E664" s="137"/>
      <c r="F664" s="48"/>
    </row>
    <row r="665" spans="1:6" x14ac:dyDescent="0.25">
      <c r="A665" s="52"/>
      <c r="B665" s="47"/>
      <c r="C665" s="48"/>
      <c r="D665" s="48"/>
      <c r="E665" s="137"/>
      <c r="F665" s="48"/>
    </row>
    <row r="666" spans="1:6" x14ac:dyDescent="0.25">
      <c r="A666" s="52"/>
      <c r="B666" s="47"/>
      <c r="C666" s="48"/>
      <c r="D666" s="48"/>
      <c r="E666" s="137"/>
      <c r="F666" s="48"/>
    </row>
    <row r="667" spans="1:6" x14ac:dyDescent="0.25">
      <c r="A667" s="52"/>
      <c r="B667" s="47"/>
      <c r="C667" s="48"/>
      <c r="D667" s="48"/>
      <c r="E667" s="137"/>
      <c r="F667" s="48"/>
    </row>
    <row r="668" spans="1:6" x14ac:dyDescent="0.25">
      <c r="A668" s="52"/>
      <c r="B668" s="47"/>
      <c r="C668" s="48"/>
      <c r="D668" s="48"/>
      <c r="E668" s="137"/>
      <c r="F668" s="48"/>
    </row>
    <row r="669" spans="1:6" x14ac:dyDescent="0.25">
      <c r="A669" s="68"/>
      <c r="B669" s="47"/>
      <c r="C669" s="77"/>
      <c r="D669" s="77"/>
      <c r="E669" s="138"/>
      <c r="F669" s="78"/>
    </row>
    <row r="670" spans="1:6" x14ac:dyDescent="0.25">
      <c r="A670" s="52"/>
      <c r="B670" s="47"/>
      <c r="C670" s="48"/>
      <c r="D670" s="48"/>
      <c r="E670" s="137"/>
      <c r="F670" s="48"/>
    </row>
    <row r="671" spans="1:6" x14ac:dyDescent="0.25">
      <c r="A671" s="68"/>
      <c r="B671" s="47"/>
      <c r="C671" s="77"/>
      <c r="D671" s="77"/>
      <c r="E671" s="138"/>
      <c r="F671" s="78"/>
    </row>
    <row r="672" spans="1:6" x14ac:dyDescent="0.25">
      <c r="A672" s="52"/>
      <c r="B672" s="47"/>
      <c r="C672" s="48"/>
      <c r="D672" s="48"/>
      <c r="E672" s="137"/>
      <c r="F672" s="48"/>
    </row>
    <row r="673" spans="1:6" x14ac:dyDescent="0.25">
      <c r="A673" s="52"/>
      <c r="B673" s="47"/>
      <c r="C673" s="48"/>
      <c r="D673" s="48"/>
      <c r="E673" s="137"/>
      <c r="F673" s="48"/>
    </row>
    <row r="674" spans="1:6" x14ac:dyDescent="0.25">
      <c r="A674" s="68"/>
      <c r="B674" s="47"/>
      <c r="C674" s="77"/>
      <c r="D674" s="77"/>
      <c r="E674" s="140"/>
      <c r="F674" s="79"/>
    </row>
    <row r="675" spans="1:6" x14ac:dyDescent="0.25">
      <c r="A675" s="68"/>
      <c r="B675" s="47"/>
      <c r="C675" s="77"/>
      <c r="D675" s="77"/>
      <c r="E675" s="138"/>
      <c r="F675" s="78"/>
    </row>
    <row r="676" spans="1:6" x14ac:dyDescent="0.25">
      <c r="A676" s="52"/>
      <c r="B676" s="47"/>
      <c r="C676" s="48"/>
      <c r="D676" s="48"/>
      <c r="E676" s="137"/>
      <c r="F676" s="48"/>
    </row>
    <row r="677" spans="1:6" x14ac:dyDescent="0.25">
      <c r="A677" s="52"/>
      <c r="B677" s="47"/>
      <c r="C677" s="48"/>
      <c r="D677" s="48"/>
      <c r="E677" s="137"/>
      <c r="F677" s="48"/>
    </row>
    <row r="678" spans="1:6" x14ac:dyDescent="0.25">
      <c r="A678" s="49"/>
      <c r="B678" s="47"/>
      <c r="C678" s="77"/>
      <c r="D678" s="77"/>
      <c r="E678" s="138"/>
      <c r="F678" s="78"/>
    </row>
    <row r="679" spans="1:6" x14ac:dyDescent="0.25">
      <c r="A679" s="68"/>
      <c r="B679" s="47"/>
      <c r="C679" s="77"/>
      <c r="D679" s="77"/>
      <c r="E679" s="138"/>
      <c r="F679" s="78"/>
    </row>
    <row r="680" spans="1:6" x14ac:dyDescent="0.25">
      <c r="A680" s="52"/>
      <c r="B680" s="47"/>
      <c r="C680" s="48"/>
      <c r="D680" s="48"/>
      <c r="E680" s="137"/>
      <c r="F680" s="48"/>
    </row>
    <row r="681" spans="1:6" x14ac:dyDescent="0.25">
      <c r="A681" s="52"/>
      <c r="B681" s="47"/>
      <c r="C681" s="48"/>
      <c r="D681" s="48"/>
      <c r="E681" s="137"/>
      <c r="F681" s="48"/>
    </row>
    <row r="682" spans="1:6" x14ac:dyDescent="0.25">
      <c r="A682" s="52"/>
      <c r="B682" s="47"/>
      <c r="C682" s="48"/>
      <c r="D682" s="48"/>
      <c r="E682" s="137"/>
      <c r="F682" s="48"/>
    </row>
    <row r="683" spans="1:6" x14ac:dyDescent="0.25">
      <c r="A683" s="68"/>
      <c r="B683" s="47"/>
      <c r="C683" s="77"/>
      <c r="D683" s="77"/>
      <c r="E683" s="138"/>
      <c r="F683" s="78"/>
    </row>
    <row r="684" spans="1:6" x14ac:dyDescent="0.25">
      <c r="A684" s="52"/>
      <c r="B684" s="47"/>
      <c r="C684" s="48"/>
      <c r="D684" s="48"/>
      <c r="E684" s="137"/>
      <c r="F684" s="48"/>
    </row>
    <row r="685" spans="1:6" x14ac:dyDescent="0.25">
      <c r="A685" s="52"/>
      <c r="B685" s="47"/>
      <c r="C685" s="48"/>
      <c r="D685" s="48"/>
      <c r="E685" s="137"/>
      <c r="F685" s="48"/>
    </row>
    <row r="686" spans="1:6" x14ac:dyDescent="0.25">
      <c r="A686" s="52"/>
      <c r="B686" s="47"/>
      <c r="C686" s="48"/>
      <c r="D686" s="48"/>
      <c r="E686" s="137"/>
      <c r="F686" s="48"/>
    </row>
    <row r="687" spans="1:6" x14ac:dyDescent="0.25">
      <c r="A687" s="52"/>
      <c r="B687" s="47"/>
      <c r="C687" s="48"/>
      <c r="D687" s="48"/>
      <c r="E687" s="137"/>
      <c r="F687" s="48"/>
    </row>
    <row r="688" spans="1:6" x14ac:dyDescent="0.25">
      <c r="A688" s="52"/>
      <c r="B688" s="47"/>
      <c r="C688" s="48"/>
      <c r="D688" s="48"/>
      <c r="E688" s="137"/>
      <c r="F688" s="48"/>
    </row>
    <row r="689" spans="1:6" x14ac:dyDescent="0.25">
      <c r="A689" s="52"/>
      <c r="B689" s="47"/>
      <c r="C689" s="48"/>
      <c r="D689" s="48"/>
      <c r="E689" s="137"/>
      <c r="F689" s="48"/>
    </row>
    <row r="690" spans="1:6" x14ac:dyDescent="0.25">
      <c r="A690" s="52"/>
      <c r="B690" s="47"/>
      <c r="C690" s="48"/>
      <c r="D690" s="48"/>
      <c r="E690" s="137"/>
      <c r="F690" s="48"/>
    </row>
    <row r="691" spans="1:6" x14ac:dyDescent="0.25">
      <c r="A691" s="52"/>
      <c r="B691" s="47"/>
      <c r="C691" s="48"/>
      <c r="D691" s="48"/>
      <c r="E691" s="137"/>
      <c r="F691" s="48"/>
    </row>
    <row r="692" spans="1:6" x14ac:dyDescent="0.25">
      <c r="A692" s="52"/>
      <c r="B692" s="47"/>
      <c r="C692" s="48"/>
      <c r="D692" s="48"/>
      <c r="E692" s="137"/>
      <c r="F692" s="48"/>
    </row>
    <row r="693" spans="1:6" x14ac:dyDescent="0.25">
      <c r="A693" s="52"/>
      <c r="B693" s="47"/>
      <c r="C693" s="48"/>
      <c r="D693" s="48"/>
      <c r="E693" s="137"/>
      <c r="F693" s="48"/>
    </row>
    <row r="694" spans="1:6" x14ac:dyDescent="0.25">
      <c r="A694" s="52"/>
      <c r="B694" s="47"/>
      <c r="C694" s="48"/>
      <c r="D694" s="48"/>
      <c r="E694" s="137"/>
      <c r="F694" s="48"/>
    </row>
    <row r="695" spans="1:6" x14ac:dyDescent="0.25">
      <c r="A695" s="52"/>
      <c r="B695" s="47"/>
      <c r="C695" s="48"/>
      <c r="D695" s="48"/>
      <c r="E695" s="137"/>
      <c r="F695" s="48"/>
    </row>
    <row r="696" spans="1:6" x14ac:dyDescent="0.25">
      <c r="A696" s="52"/>
      <c r="B696" s="47"/>
      <c r="C696" s="48"/>
      <c r="D696" s="48"/>
      <c r="E696" s="137"/>
      <c r="F696" s="48"/>
    </row>
    <row r="697" spans="1:6" x14ac:dyDescent="0.25">
      <c r="A697" s="52"/>
      <c r="B697" s="47"/>
      <c r="C697" s="48"/>
      <c r="D697" s="48"/>
      <c r="E697" s="137"/>
      <c r="F697" s="48"/>
    </row>
    <row r="698" spans="1:6" x14ac:dyDescent="0.25">
      <c r="A698" s="52"/>
      <c r="B698" s="47"/>
      <c r="C698" s="48"/>
      <c r="D698" s="48"/>
      <c r="E698" s="137"/>
      <c r="F698" s="48"/>
    </row>
    <row r="699" spans="1:6" x14ac:dyDescent="0.25">
      <c r="A699" s="52"/>
      <c r="B699" s="47"/>
      <c r="C699" s="48"/>
      <c r="D699" s="48"/>
      <c r="E699" s="137"/>
      <c r="F699" s="48"/>
    </row>
    <row r="700" spans="1:6" x14ac:dyDescent="0.25">
      <c r="A700" s="52"/>
      <c r="B700" s="47"/>
      <c r="C700" s="48"/>
      <c r="D700" s="48"/>
      <c r="E700" s="137"/>
      <c r="F700" s="48"/>
    </row>
    <row r="701" spans="1:6" x14ac:dyDescent="0.25">
      <c r="A701" s="68"/>
      <c r="B701" s="47"/>
      <c r="C701" s="77"/>
      <c r="D701" s="77"/>
      <c r="E701" s="138"/>
      <c r="F701" s="78"/>
    </row>
    <row r="702" spans="1:6" x14ac:dyDescent="0.25">
      <c r="A702" s="52"/>
      <c r="B702" s="47"/>
      <c r="C702" s="48"/>
      <c r="D702" s="48"/>
      <c r="E702" s="137"/>
      <c r="F702" s="48"/>
    </row>
    <row r="703" spans="1:6" x14ac:dyDescent="0.25">
      <c r="A703" s="68"/>
      <c r="B703" s="47"/>
      <c r="C703" s="77"/>
      <c r="D703" s="77"/>
      <c r="E703" s="138"/>
      <c r="F703" s="78"/>
    </row>
    <row r="704" spans="1:6" x14ac:dyDescent="0.25">
      <c r="A704" s="52"/>
      <c r="B704" s="47"/>
      <c r="C704" s="48"/>
      <c r="D704" s="48"/>
      <c r="E704" s="137"/>
      <c r="F704" s="48"/>
    </row>
    <row r="705" spans="1:6" x14ac:dyDescent="0.25">
      <c r="A705" s="68"/>
      <c r="B705" s="47"/>
      <c r="C705" s="77"/>
      <c r="D705" s="77"/>
      <c r="E705" s="138"/>
      <c r="F705" s="78"/>
    </row>
    <row r="706" spans="1:6" x14ac:dyDescent="0.25">
      <c r="A706" s="52"/>
      <c r="B706" s="47"/>
      <c r="C706" s="48"/>
      <c r="D706" s="48"/>
      <c r="E706" s="137"/>
      <c r="F706" s="48"/>
    </row>
    <row r="707" spans="1:6" x14ac:dyDescent="0.25">
      <c r="A707" s="52"/>
      <c r="B707" s="47"/>
      <c r="C707" s="48"/>
      <c r="D707" s="48"/>
      <c r="E707" s="137"/>
      <c r="F707" s="48"/>
    </row>
    <row r="708" spans="1:6" x14ac:dyDescent="0.25">
      <c r="A708" s="52"/>
      <c r="B708" s="47"/>
      <c r="C708" s="48"/>
      <c r="D708" s="48"/>
      <c r="E708" s="137"/>
      <c r="F708" s="48"/>
    </row>
    <row r="709" spans="1:6" x14ac:dyDescent="0.25">
      <c r="A709" s="52"/>
      <c r="B709" s="47"/>
      <c r="C709" s="48"/>
      <c r="D709" s="48"/>
      <c r="E709" s="137"/>
      <c r="F709" s="48"/>
    </row>
    <row r="710" spans="1:6" x14ac:dyDescent="0.25">
      <c r="A710" s="49"/>
      <c r="B710" s="47"/>
      <c r="C710" s="77"/>
      <c r="D710" s="77"/>
      <c r="E710" s="138"/>
      <c r="F710" s="78"/>
    </row>
    <row r="711" spans="1:6" x14ac:dyDescent="0.25">
      <c r="A711" s="68"/>
      <c r="B711" s="47"/>
      <c r="C711" s="77"/>
      <c r="D711" s="77"/>
      <c r="F711" s="78"/>
    </row>
    <row r="712" spans="1:6" x14ac:dyDescent="0.25">
      <c r="A712" s="52"/>
      <c r="B712" s="47"/>
      <c r="C712" s="48"/>
      <c r="D712" s="48"/>
      <c r="F712" s="48"/>
    </row>
    <row r="713" spans="1:6" x14ac:dyDescent="0.25">
      <c r="A713" s="52"/>
      <c r="B713" s="47"/>
      <c r="C713" s="48"/>
      <c r="D713" s="48"/>
      <c r="F713" s="48"/>
    </row>
    <row r="714" spans="1:6" x14ac:dyDescent="0.25">
      <c r="A714" s="68"/>
      <c r="B714" s="47"/>
      <c r="C714" s="77"/>
      <c r="D714" s="77"/>
      <c r="F714" s="78"/>
    </row>
    <row r="715" spans="1:6" x14ac:dyDescent="0.25">
      <c r="A715" s="52"/>
      <c r="B715" s="47"/>
      <c r="C715" s="48"/>
      <c r="D715" s="48"/>
      <c r="F715" s="48"/>
    </row>
    <row r="716" spans="1:6" x14ac:dyDescent="0.25">
      <c r="A716" s="68"/>
      <c r="B716" s="47"/>
      <c r="C716" s="77"/>
      <c r="D716" s="77"/>
      <c r="F716" s="78"/>
    </row>
    <row r="717" spans="1:6" x14ac:dyDescent="0.25">
      <c r="A717" s="52"/>
      <c r="B717" s="47"/>
      <c r="C717" s="48"/>
      <c r="D717" s="48"/>
      <c r="F717" s="48"/>
    </row>
    <row r="718" spans="1:6" x14ac:dyDescent="0.25">
      <c r="A718" s="75"/>
      <c r="B718" s="76"/>
      <c r="C718" s="61"/>
      <c r="D718" s="61"/>
      <c r="F718" s="78"/>
    </row>
    <row r="719" spans="1:6" x14ac:dyDescent="0.25">
      <c r="A719" s="49"/>
      <c r="B719" s="47"/>
      <c r="C719" s="77"/>
      <c r="D719" s="77"/>
      <c r="F719" s="78"/>
    </row>
    <row r="720" spans="1:6" x14ac:dyDescent="0.25">
      <c r="A720" s="68"/>
      <c r="B720" s="47"/>
      <c r="C720" s="77"/>
      <c r="D720" s="77"/>
      <c r="F720" s="78"/>
    </row>
    <row r="721" spans="1:6" x14ac:dyDescent="0.25">
      <c r="A721" s="52"/>
      <c r="B721" s="47"/>
      <c r="C721" s="48"/>
      <c r="D721" s="48"/>
      <c r="F721" s="48"/>
    </row>
    <row r="722" spans="1:6" x14ac:dyDescent="0.25">
      <c r="A722" s="52"/>
      <c r="B722" s="47"/>
      <c r="C722" s="48"/>
      <c r="D722" s="48"/>
      <c r="F722" s="48"/>
    </row>
    <row r="723" spans="1:6" x14ac:dyDescent="0.25">
      <c r="A723" s="68"/>
      <c r="B723" s="47"/>
      <c r="C723" s="77"/>
      <c r="D723" s="77"/>
      <c r="F723" s="78"/>
    </row>
    <row r="724" spans="1:6" x14ac:dyDescent="0.25">
      <c r="A724" s="52"/>
      <c r="B724" s="47"/>
      <c r="C724" s="48"/>
      <c r="D724" s="48"/>
      <c r="F724" s="48"/>
    </row>
    <row r="725" spans="1:6" x14ac:dyDescent="0.25">
      <c r="A725" s="52"/>
      <c r="B725" s="47"/>
      <c r="C725" s="48"/>
      <c r="D725" s="48"/>
      <c r="F725" s="48"/>
    </row>
    <row r="726" spans="1:6" x14ac:dyDescent="0.25">
      <c r="A726" s="52"/>
      <c r="B726" s="47"/>
      <c r="C726" s="48"/>
      <c r="D726" s="48"/>
      <c r="F726" s="48"/>
    </row>
    <row r="727" spans="1:6" x14ac:dyDescent="0.25">
      <c r="A727" s="68"/>
      <c r="B727" s="47"/>
      <c r="C727" s="77"/>
      <c r="D727" s="77"/>
      <c r="F727" s="78"/>
    </row>
    <row r="728" spans="1:6" x14ac:dyDescent="0.25">
      <c r="A728" s="52"/>
      <c r="B728" s="47"/>
      <c r="C728" s="48"/>
      <c r="D728" s="48"/>
      <c r="F728" s="48"/>
    </row>
    <row r="729" spans="1:6" x14ac:dyDescent="0.25">
      <c r="A729" s="68"/>
      <c r="B729" s="47"/>
      <c r="C729" s="79"/>
      <c r="D729" s="79"/>
      <c r="F729" s="79"/>
    </row>
    <row r="730" spans="1:6" x14ac:dyDescent="0.25">
      <c r="A730" s="52"/>
      <c r="B730" s="47"/>
      <c r="C730" s="48"/>
      <c r="D730" s="48"/>
      <c r="F730" s="48"/>
    </row>
    <row r="731" spans="1:6" x14ac:dyDescent="0.25">
      <c r="A731" s="49"/>
      <c r="B731" s="47"/>
      <c r="C731" s="77"/>
      <c r="D731" s="77"/>
      <c r="F731" s="78"/>
    </row>
    <row r="732" spans="1:6" x14ac:dyDescent="0.25">
      <c r="A732" s="68"/>
      <c r="B732" s="47"/>
      <c r="C732" s="77"/>
      <c r="D732" s="77"/>
      <c r="F732" s="78"/>
    </row>
    <row r="733" spans="1:6" x14ac:dyDescent="0.25">
      <c r="A733" s="68"/>
      <c r="B733" s="47"/>
      <c r="C733" s="77"/>
      <c r="D733" s="77"/>
      <c r="F733" s="78"/>
    </row>
    <row r="734" spans="1:6" x14ac:dyDescent="0.25">
      <c r="A734" s="52"/>
      <c r="B734" s="47"/>
      <c r="C734" s="48"/>
      <c r="D734" s="48"/>
      <c r="F734" s="48"/>
    </row>
    <row r="735" spans="1:6" x14ac:dyDescent="0.25">
      <c r="A735" s="52"/>
      <c r="B735" s="47"/>
      <c r="C735" s="48"/>
      <c r="D735" s="48"/>
      <c r="F735" s="48"/>
    </row>
    <row r="736" spans="1:6" x14ac:dyDescent="0.25">
      <c r="A736" s="52"/>
      <c r="B736" s="47"/>
      <c r="C736" s="48"/>
      <c r="D736" s="48"/>
      <c r="F736" s="48"/>
    </row>
    <row r="737" spans="1:6" x14ac:dyDescent="0.25">
      <c r="A737" s="49"/>
      <c r="B737" s="47"/>
      <c r="C737" s="77"/>
      <c r="D737" s="77"/>
      <c r="F737" s="78"/>
    </row>
    <row r="738" spans="1:6" x14ac:dyDescent="0.25">
      <c r="A738" s="68"/>
      <c r="B738" s="47"/>
      <c r="C738" s="77"/>
      <c r="D738" s="77"/>
      <c r="F738" s="78"/>
    </row>
    <row r="739" spans="1:6" x14ac:dyDescent="0.25">
      <c r="A739" s="52"/>
      <c r="B739" s="47"/>
      <c r="C739" s="48"/>
      <c r="D739" s="48"/>
      <c r="F739" s="48"/>
    </row>
    <row r="740" spans="1:6" x14ac:dyDescent="0.25">
      <c r="A740" s="52"/>
      <c r="B740" s="47"/>
      <c r="C740" s="48"/>
      <c r="D740" s="48"/>
      <c r="F740" s="48"/>
    </row>
    <row r="741" spans="1:6" x14ac:dyDescent="0.25">
      <c r="A741" s="52"/>
      <c r="B741" s="47"/>
      <c r="C741" s="48"/>
      <c r="D741" s="48"/>
      <c r="F741" s="48"/>
    </row>
    <row r="742" spans="1:6" x14ac:dyDescent="0.25">
      <c r="A742" s="52"/>
      <c r="B742" s="47"/>
      <c r="C742" s="48"/>
      <c r="D742" s="48"/>
      <c r="F742" s="48"/>
    </row>
    <row r="743" spans="1:6" x14ac:dyDescent="0.25">
      <c r="A743" s="68"/>
      <c r="B743" s="47"/>
      <c r="C743" s="77"/>
      <c r="D743" s="77"/>
      <c r="F743" s="78"/>
    </row>
    <row r="744" spans="1:6" x14ac:dyDescent="0.25">
      <c r="A744" s="52"/>
      <c r="B744" s="47"/>
      <c r="C744" s="48"/>
      <c r="D744" s="48"/>
      <c r="F744" s="48"/>
    </row>
    <row r="745" spans="1:6" x14ac:dyDescent="0.25">
      <c r="A745" s="52"/>
      <c r="B745" s="47"/>
      <c r="C745" s="48"/>
      <c r="D745" s="48"/>
      <c r="F745" s="48"/>
    </row>
    <row r="746" spans="1:6" x14ac:dyDescent="0.25">
      <c r="A746" s="52"/>
      <c r="B746" s="47"/>
      <c r="C746" s="48"/>
      <c r="D746" s="48"/>
      <c r="F746" s="48"/>
    </row>
    <row r="747" spans="1:6" x14ac:dyDescent="0.25">
      <c r="A747" s="52"/>
      <c r="B747" s="47"/>
      <c r="C747" s="48"/>
      <c r="D747" s="48"/>
      <c r="F747" s="48"/>
    </row>
    <row r="748" spans="1:6" x14ac:dyDescent="0.25">
      <c r="A748" s="52"/>
      <c r="B748" s="47"/>
      <c r="C748" s="48"/>
      <c r="D748" s="48"/>
      <c r="F748" s="48"/>
    </row>
    <row r="749" spans="1:6" x14ac:dyDescent="0.25">
      <c r="A749" s="52"/>
      <c r="B749" s="47"/>
      <c r="C749" s="48"/>
      <c r="D749" s="48"/>
      <c r="F749" s="48"/>
    </row>
    <row r="750" spans="1:6" x14ac:dyDescent="0.25">
      <c r="A750" s="52"/>
      <c r="B750" s="47"/>
      <c r="C750" s="48"/>
      <c r="D750" s="48"/>
      <c r="F750" s="48"/>
    </row>
    <row r="751" spans="1:6" x14ac:dyDescent="0.25">
      <c r="A751" s="52"/>
      <c r="B751" s="47"/>
      <c r="C751" s="48"/>
      <c r="D751" s="48"/>
      <c r="F751" s="48"/>
    </row>
    <row r="752" spans="1:6" x14ac:dyDescent="0.25">
      <c r="A752" s="52"/>
      <c r="B752" s="47"/>
      <c r="C752" s="48"/>
      <c r="D752" s="48"/>
      <c r="F752" s="48"/>
    </row>
    <row r="753" spans="1:6" x14ac:dyDescent="0.25">
      <c r="A753" s="52"/>
      <c r="B753" s="47"/>
      <c r="C753" s="48"/>
      <c r="D753" s="48"/>
      <c r="F753" s="48"/>
    </row>
    <row r="754" spans="1:6" x14ac:dyDescent="0.25">
      <c r="A754" s="52"/>
      <c r="B754" s="47"/>
      <c r="C754" s="48"/>
      <c r="D754" s="48"/>
      <c r="F754" s="48"/>
    </row>
    <row r="755" spans="1:6" x14ac:dyDescent="0.25">
      <c r="A755" s="52"/>
      <c r="B755" s="47"/>
      <c r="C755" s="48"/>
      <c r="D755" s="48"/>
      <c r="F755" s="48"/>
    </row>
    <row r="756" spans="1:6" x14ac:dyDescent="0.25">
      <c r="A756" s="52"/>
      <c r="B756" s="47"/>
      <c r="C756" s="48"/>
      <c r="D756" s="48"/>
      <c r="F756" s="48"/>
    </row>
    <row r="757" spans="1:6" x14ac:dyDescent="0.25">
      <c r="A757" s="52"/>
      <c r="B757" s="47"/>
      <c r="C757" s="48"/>
      <c r="D757" s="48"/>
      <c r="F757" s="48"/>
    </row>
    <row r="758" spans="1:6" x14ac:dyDescent="0.25">
      <c r="A758" s="52"/>
      <c r="B758" s="47"/>
      <c r="C758" s="48"/>
      <c r="D758" s="48"/>
      <c r="F758" s="48"/>
    </row>
    <row r="759" spans="1:6" x14ac:dyDescent="0.25">
      <c r="A759" s="52"/>
      <c r="B759" s="47"/>
      <c r="C759" s="48"/>
      <c r="D759" s="48"/>
      <c r="F759" s="48"/>
    </row>
    <row r="760" spans="1:6" x14ac:dyDescent="0.25">
      <c r="A760" s="52"/>
      <c r="B760" s="47"/>
      <c r="C760" s="48"/>
      <c r="D760" s="48"/>
      <c r="F760" s="48"/>
    </row>
    <row r="761" spans="1:6" x14ac:dyDescent="0.25">
      <c r="A761" s="52"/>
      <c r="B761" s="47"/>
      <c r="C761" s="48"/>
      <c r="D761" s="48"/>
      <c r="F761" s="48"/>
    </row>
    <row r="762" spans="1:6" x14ac:dyDescent="0.25">
      <c r="A762" s="52"/>
      <c r="B762" s="47"/>
      <c r="C762" s="48"/>
      <c r="D762" s="48"/>
      <c r="F762" s="48"/>
    </row>
    <row r="763" spans="1:6" x14ac:dyDescent="0.25">
      <c r="A763" s="52"/>
      <c r="B763" s="47"/>
      <c r="C763" s="48"/>
      <c r="D763" s="48"/>
      <c r="F763" s="48"/>
    </row>
    <row r="764" spans="1:6" x14ac:dyDescent="0.25">
      <c r="A764" s="52"/>
      <c r="B764" s="47"/>
      <c r="C764" s="48"/>
      <c r="D764" s="48"/>
      <c r="F764" s="48"/>
    </row>
    <row r="765" spans="1:6" x14ac:dyDescent="0.25">
      <c r="A765" s="68"/>
      <c r="B765" s="47"/>
      <c r="C765" s="77"/>
      <c r="D765" s="77"/>
      <c r="F765" s="78"/>
    </row>
    <row r="766" spans="1:6" x14ac:dyDescent="0.25">
      <c r="A766" s="52"/>
      <c r="B766" s="47"/>
      <c r="C766" s="48"/>
      <c r="D766" s="48"/>
      <c r="F766" s="48"/>
    </row>
    <row r="767" spans="1:6" x14ac:dyDescent="0.25">
      <c r="A767" s="68"/>
      <c r="B767" s="47"/>
      <c r="C767" s="79"/>
      <c r="D767" s="79"/>
      <c r="F767" s="79"/>
    </row>
    <row r="768" spans="1:6" x14ac:dyDescent="0.25">
      <c r="A768" s="52"/>
      <c r="B768" s="47"/>
      <c r="C768" s="48"/>
      <c r="D768" s="48"/>
      <c r="F768" s="48"/>
    </row>
    <row r="769" spans="1:6" x14ac:dyDescent="0.25">
      <c r="A769" s="68"/>
      <c r="B769" s="47"/>
      <c r="C769" s="77"/>
      <c r="D769" s="77"/>
      <c r="F769" s="78"/>
    </row>
    <row r="770" spans="1:6" x14ac:dyDescent="0.25">
      <c r="A770" s="52"/>
      <c r="B770" s="47"/>
      <c r="C770" s="48"/>
      <c r="D770" s="48"/>
      <c r="F770" s="48"/>
    </row>
    <row r="771" spans="1:6" x14ac:dyDescent="0.25">
      <c r="A771" s="52"/>
      <c r="B771" s="47"/>
      <c r="C771" s="48"/>
      <c r="D771" s="48"/>
      <c r="F771" s="48"/>
    </row>
    <row r="772" spans="1:6" x14ac:dyDescent="0.25">
      <c r="A772" s="68"/>
      <c r="B772" s="47"/>
      <c r="C772" s="77"/>
      <c r="D772" s="77"/>
      <c r="F772" s="78"/>
    </row>
    <row r="773" spans="1:6" x14ac:dyDescent="0.25">
      <c r="A773" s="52"/>
      <c r="B773" s="47"/>
      <c r="C773" s="48"/>
      <c r="D773" s="48"/>
      <c r="F773" s="48"/>
    </row>
    <row r="774" spans="1:6" x14ac:dyDescent="0.25">
      <c r="A774" s="52"/>
      <c r="B774" s="47"/>
      <c r="C774" s="48"/>
      <c r="D774" s="48"/>
      <c r="F774" s="48"/>
    </row>
    <row r="775" spans="1:6" x14ac:dyDescent="0.25">
      <c r="A775" s="68"/>
      <c r="B775" s="47"/>
      <c r="C775" s="79"/>
      <c r="D775" s="79"/>
      <c r="F775" s="79"/>
    </row>
    <row r="776" spans="1:6" x14ac:dyDescent="0.25">
      <c r="A776" s="52"/>
      <c r="B776" s="47"/>
      <c r="C776" s="48"/>
      <c r="D776" s="48"/>
      <c r="F776" s="48"/>
    </row>
    <row r="777" spans="1:6" x14ac:dyDescent="0.25">
      <c r="A777" s="68"/>
      <c r="B777" s="47"/>
      <c r="C777" s="77"/>
      <c r="D777" s="77"/>
      <c r="F777" s="79"/>
    </row>
    <row r="778" spans="1:6" x14ac:dyDescent="0.25">
      <c r="A778" s="68"/>
      <c r="B778" s="47"/>
      <c r="C778" s="77"/>
      <c r="D778" s="77"/>
      <c r="F778" s="78"/>
    </row>
    <row r="779" spans="1:6" x14ac:dyDescent="0.25">
      <c r="A779" s="52"/>
      <c r="B779" s="47"/>
      <c r="C779" s="48"/>
      <c r="D779" s="48"/>
      <c r="F779" s="48"/>
    </row>
    <row r="780" spans="1:6" x14ac:dyDescent="0.25">
      <c r="A780" s="52"/>
      <c r="B780" s="47"/>
      <c r="C780" s="48"/>
      <c r="D780" s="48"/>
      <c r="F780" s="48"/>
    </row>
    <row r="781" spans="1:6" x14ac:dyDescent="0.25">
      <c r="A781" s="52"/>
      <c r="B781" s="47"/>
      <c r="C781" s="48"/>
      <c r="D781" s="48"/>
      <c r="F781" s="48"/>
    </row>
    <row r="782" spans="1:6" x14ac:dyDescent="0.25">
      <c r="A782" s="52"/>
      <c r="B782" s="47"/>
      <c r="C782" s="48"/>
      <c r="D782" s="48"/>
      <c r="F782" s="48"/>
    </row>
    <row r="783" spans="1:6" x14ac:dyDescent="0.25">
      <c r="A783" s="52"/>
      <c r="B783" s="47"/>
      <c r="C783" s="48"/>
      <c r="D783" s="48"/>
      <c r="F783" s="48"/>
    </row>
    <row r="784" spans="1:6" x14ac:dyDescent="0.25">
      <c r="A784" s="52"/>
      <c r="B784" s="47"/>
      <c r="C784" s="48"/>
      <c r="D784" s="48"/>
      <c r="F784" s="48"/>
    </row>
    <row r="785" spans="1:6" x14ac:dyDescent="0.25">
      <c r="A785" s="49"/>
      <c r="B785" s="47"/>
      <c r="C785" s="77"/>
      <c r="D785" s="77"/>
      <c r="F785" s="78"/>
    </row>
    <row r="786" spans="1:6" x14ac:dyDescent="0.25">
      <c r="A786" s="68"/>
      <c r="B786" s="47"/>
      <c r="C786" s="77"/>
      <c r="D786" s="77"/>
      <c r="F786" s="78"/>
    </row>
    <row r="787" spans="1:6" x14ac:dyDescent="0.25">
      <c r="A787" s="52"/>
      <c r="B787" s="47"/>
      <c r="C787" s="48"/>
      <c r="D787" s="48"/>
      <c r="F787" s="48"/>
    </row>
    <row r="788" spans="1:6" x14ac:dyDescent="0.25">
      <c r="A788" s="52"/>
      <c r="B788" s="47"/>
      <c r="C788" s="48"/>
      <c r="D788" s="48"/>
      <c r="F788" s="48"/>
    </row>
    <row r="789" spans="1:6" x14ac:dyDescent="0.25">
      <c r="A789" s="52"/>
      <c r="B789" s="47"/>
      <c r="C789" s="48"/>
      <c r="D789" s="48"/>
      <c r="F789" s="48"/>
    </row>
    <row r="790" spans="1:6" x14ac:dyDescent="0.25">
      <c r="A790" s="68"/>
      <c r="B790" s="47"/>
      <c r="C790" s="77"/>
      <c r="D790" s="77"/>
      <c r="F790" s="78"/>
    </row>
    <row r="791" spans="1:6" x14ac:dyDescent="0.25">
      <c r="A791" s="52"/>
      <c r="B791" s="47"/>
      <c r="C791" s="48"/>
      <c r="D791" s="48"/>
      <c r="F791" s="48"/>
    </row>
    <row r="792" spans="1:6" x14ac:dyDescent="0.25">
      <c r="A792" s="52"/>
      <c r="B792" s="47"/>
      <c r="C792" s="48"/>
      <c r="D792" s="48"/>
      <c r="F792" s="48"/>
    </row>
    <row r="793" spans="1:6" x14ac:dyDescent="0.25">
      <c r="A793" s="52"/>
      <c r="B793" s="47"/>
      <c r="C793" s="48"/>
      <c r="D793" s="48"/>
      <c r="F793" s="48"/>
    </row>
    <row r="794" spans="1:6" x14ac:dyDescent="0.25">
      <c r="A794" s="52"/>
      <c r="B794" s="47"/>
      <c r="C794" s="48"/>
      <c r="D794" s="48"/>
      <c r="F794" s="48"/>
    </row>
    <row r="795" spans="1:6" x14ac:dyDescent="0.25">
      <c r="A795" s="52"/>
      <c r="B795" s="47"/>
      <c r="C795" s="48"/>
      <c r="D795" s="48"/>
      <c r="F795" s="48"/>
    </row>
    <row r="796" spans="1:6" x14ac:dyDescent="0.25">
      <c r="A796" s="52"/>
      <c r="B796" s="47"/>
      <c r="C796" s="48"/>
      <c r="D796" s="48"/>
      <c r="F796" s="48"/>
    </row>
    <row r="797" spans="1:6" x14ac:dyDescent="0.25">
      <c r="A797" s="52"/>
      <c r="B797" s="47"/>
      <c r="C797" s="48"/>
      <c r="D797" s="48"/>
      <c r="F797" s="48"/>
    </row>
    <row r="798" spans="1:6" x14ac:dyDescent="0.25">
      <c r="A798" s="52"/>
      <c r="B798" s="47"/>
      <c r="C798" s="48"/>
      <c r="D798" s="48"/>
      <c r="F798" s="48"/>
    </row>
    <row r="799" spans="1:6" x14ac:dyDescent="0.25">
      <c r="A799" s="52"/>
      <c r="B799" s="47"/>
      <c r="C799" s="48"/>
      <c r="D799" s="48"/>
      <c r="F799" s="48"/>
    </row>
    <row r="800" spans="1:6" x14ac:dyDescent="0.25">
      <c r="A800" s="52"/>
      <c r="B800" s="47"/>
      <c r="C800" s="48"/>
      <c r="D800" s="48"/>
      <c r="F800" s="48"/>
    </row>
    <row r="801" spans="1:6" x14ac:dyDescent="0.25">
      <c r="A801" s="52"/>
      <c r="B801" s="47"/>
      <c r="C801" s="48"/>
      <c r="D801" s="48"/>
      <c r="F801" s="48"/>
    </row>
    <row r="802" spans="1:6" x14ac:dyDescent="0.25">
      <c r="A802" s="52"/>
      <c r="B802" s="47"/>
      <c r="C802" s="48"/>
      <c r="D802" s="48"/>
      <c r="F802" s="48"/>
    </row>
    <row r="803" spans="1:6" x14ac:dyDescent="0.25">
      <c r="A803" s="52"/>
      <c r="B803" s="47"/>
      <c r="C803" s="48"/>
      <c r="D803" s="48"/>
      <c r="F803" s="48"/>
    </row>
    <row r="804" spans="1:6" x14ac:dyDescent="0.25">
      <c r="A804" s="52"/>
      <c r="B804" s="47"/>
      <c r="C804" s="48"/>
      <c r="D804" s="48"/>
      <c r="F804" s="48"/>
    </row>
    <row r="805" spans="1:6" x14ac:dyDescent="0.25">
      <c r="A805" s="52"/>
      <c r="B805" s="47"/>
      <c r="C805" s="48"/>
      <c r="D805" s="48"/>
      <c r="F805" s="48"/>
    </row>
    <row r="806" spans="1:6" x14ac:dyDescent="0.25">
      <c r="A806" s="52"/>
      <c r="B806" s="47"/>
      <c r="C806" s="48"/>
      <c r="D806" s="48"/>
      <c r="F806" s="48"/>
    </row>
    <row r="807" spans="1:6" x14ac:dyDescent="0.25">
      <c r="A807" s="52"/>
      <c r="B807" s="47"/>
      <c r="C807" s="48"/>
      <c r="D807" s="48"/>
      <c r="F807" s="48"/>
    </row>
    <row r="808" spans="1:6" x14ac:dyDescent="0.25">
      <c r="A808" s="52"/>
      <c r="B808" s="47"/>
      <c r="C808" s="48"/>
      <c r="D808" s="48"/>
      <c r="F808" s="48"/>
    </row>
    <row r="809" spans="1:6" x14ac:dyDescent="0.25">
      <c r="A809" s="52"/>
      <c r="B809" s="47"/>
      <c r="C809" s="48"/>
      <c r="D809" s="48"/>
      <c r="F809" s="48"/>
    </row>
    <row r="810" spans="1:6" x14ac:dyDescent="0.25">
      <c r="A810" s="52"/>
      <c r="B810" s="47"/>
      <c r="C810" s="48"/>
      <c r="D810" s="48"/>
      <c r="F810" s="48"/>
    </row>
    <row r="811" spans="1:6" x14ac:dyDescent="0.25">
      <c r="A811" s="52"/>
      <c r="B811" s="47"/>
      <c r="C811" s="48"/>
      <c r="D811" s="48"/>
      <c r="F811" s="48"/>
    </row>
    <row r="812" spans="1:6" x14ac:dyDescent="0.25">
      <c r="A812" s="52"/>
      <c r="B812" s="47"/>
      <c r="C812" s="48"/>
      <c r="D812" s="48"/>
      <c r="F812" s="48"/>
    </row>
    <row r="813" spans="1:6" x14ac:dyDescent="0.25">
      <c r="A813" s="52"/>
      <c r="B813" s="47"/>
      <c r="C813" s="48"/>
      <c r="D813" s="48"/>
      <c r="F813" s="48"/>
    </row>
    <row r="814" spans="1:6" x14ac:dyDescent="0.25">
      <c r="A814" s="68"/>
      <c r="B814" s="47"/>
      <c r="C814" s="77"/>
      <c r="D814" s="77"/>
      <c r="F814" s="78"/>
    </row>
    <row r="815" spans="1:6" x14ac:dyDescent="0.25">
      <c r="A815" s="52"/>
      <c r="B815" s="47"/>
      <c r="C815" s="48"/>
      <c r="D815" s="48"/>
      <c r="F815" s="48"/>
    </row>
    <row r="816" spans="1:6" x14ac:dyDescent="0.25">
      <c r="A816" s="52"/>
      <c r="B816" s="47"/>
      <c r="C816" s="48"/>
      <c r="D816" s="48"/>
      <c r="F816" s="48"/>
    </row>
    <row r="817" spans="1:6" x14ac:dyDescent="0.25">
      <c r="A817" s="52"/>
      <c r="B817" s="47"/>
      <c r="C817" s="48"/>
      <c r="D817" s="48"/>
      <c r="F817" s="48"/>
    </row>
    <row r="818" spans="1:6" x14ac:dyDescent="0.25">
      <c r="A818" s="68"/>
      <c r="B818" s="47"/>
      <c r="C818" s="77"/>
      <c r="D818" s="77"/>
      <c r="F818" s="78"/>
    </row>
    <row r="819" spans="1:6" x14ac:dyDescent="0.25">
      <c r="A819" s="52"/>
      <c r="B819" s="47"/>
      <c r="C819" s="48"/>
      <c r="D819" s="48"/>
      <c r="F819" s="48"/>
    </row>
    <row r="820" spans="1:6" x14ac:dyDescent="0.25">
      <c r="A820" s="68"/>
      <c r="B820" s="47"/>
      <c r="C820" s="77"/>
      <c r="D820" s="77"/>
      <c r="F820" s="78"/>
    </row>
    <row r="821" spans="1:6" x14ac:dyDescent="0.25">
      <c r="A821" s="52"/>
      <c r="B821" s="47"/>
      <c r="C821" s="48"/>
      <c r="D821" s="48"/>
      <c r="F821" s="48"/>
    </row>
    <row r="822" spans="1:6" x14ac:dyDescent="0.25">
      <c r="A822" s="52"/>
      <c r="B822" s="47"/>
      <c r="C822" s="48"/>
      <c r="D822" s="48"/>
      <c r="F822" s="48"/>
    </row>
    <row r="823" spans="1:6" x14ac:dyDescent="0.25">
      <c r="A823" s="52"/>
      <c r="B823" s="47"/>
      <c r="C823" s="48"/>
      <c r="D823" s="48"/>
      <c r="F823" s="48"/>
    </row>
    <row r="824" spans="1:6" x14ac:dyDescent="0.25">
      <c r="A824" s="68"/>
      <c r="B824" s="47"/>
      <c r="C824" s="77"/>
      <c r="D824" s="77"/>
      <c r="F824" s="78"/>
    </row>
    <row r="825" spans="1:6" x14ac:dyDescent="0.25">
      <c r="A825" s="52"/>
      <c r="B825" s="47"/>
      <c r="C825" s="48"/>
      <c r="D825" s="48"/>
      <c r="F825" s="48"/>
    </row>
    <row r="826" spans="1:6" x14ac:dyDescent="0.25">
      <c r="A826" s="68"/>
      <c r="B826" s="47"/>
      <c r="C826" s="77"/>
      <c r="D826" s="79"/>
      <c r="F826" s="79"/>
    </row>
    <row r="827" spans="1:6" x14ac:dyDescent="0.25">
      <c r="A827" s="52"/>
      <c r="B827" s="47"/>
      <c r="C827" s="48"/>
      <c r="D827" s="48"/>
      <c r="F827" s="48"/>
    </row>
    <row r="828" spans="1:6" x14ac:dyDescent="0.25">
      <c r="A828" s="68"/>
      <c r="B828" s="47"/>
      <c r="C828" s="77"/>
      <c r="D828" s="77"/>
      <c r="F828" s="78"/>
    </row>
    <row r="829" spans="1:6" x14ac:dyDescent="0.25">
      <c r="A829" s="52"/>
      <c r="B829" s="47"/>
      <c r="C829" s="48"/>
      <c r="D829" s="48"/>
      <c r="F829" s="48"/>
    </row>
    <row r="830" spans="1:6" x14ac:dyDescent="0.25">
      <c r="A830" s="52"/>
      <c r="B830" s="47"/>
      <c r="C830" s="48"/>
      <c r="D830" s="48"/>
      <c r="F830" s="48"/>
    </row>
    <row r="831" spans="1:6" x14ac:dyDescent="0.25">
      <c r="A831" s="52"/>
      <c r="B831" s="47"/>
      <c r="C831" s="48"/>
      <c r="D831" s="48"/>
      <c r="F831" s="48"/>
    </row>
    <row r="832" spans="1:6" x14ac:dyDescent="0.25">
      <c r="A832" s="52"/>
      <c r="B832" s="47"/>
      <c r="C832" s="48"/>
      <c r="D832" s="48"/>
      <c r="F832" s="48"/>
    </row>
    <row r="833" spans="1:6" x14ac:dyDescent="0.25">
      <c r="A833" s="52"/>
      <c r="B833" s="47"/>
      <c r="C833" s="48"/>
      <c r="D833" s="48"/>
      <c r="F833" s="48"/>
    </row>
    <row r="834" spans="1:6" x14ac:dyDescent="0.25">
      <c r="A834" s="52"/>
      <c r="B834" s="47"/>
      <c r="C834" s="48"/>
      <c r="D834" s="48"/>
      <c r="F834" s="48"/>
    </row>
    <row r="835" spans="1:6" x14ac:dyDescent="0.25">
      <c r="A835" s="52"/>
      <c r="B835" s="47"/>
      <c r="C835" s="48"/>
      <c r="D835" s="48"/>
      <c r="F835" s="48"/>
    </row>
    <row r="836" spans="1:6" x14ac:dyDescent="0.25">
      <c r="A836" s="68"/>
      <c r="B836" s="47"/>
      <c r="C836" s="79"/>
      <c r="D836" s="79"/>
      <c r="F836" s="79"/>
    </row>
    <row r="837" spans="1:6" x14ac:dyDescent="0.25">
      <c r="A837" s="52"/>
      <c r="B837" s="47"/>
      <c r="C837" s="48"/>
      <c r="D837" s="48"/>
      <c r="F837" s="48"/>
    </row>
    <row r="838" spans="1:6" x14ac:dyDescent="0.25">
      <c r="A838" s="49"/>
      <c r="B838" s="47"/>
      <c r="C838" s="77"/>
      <c r="D838" s="77"/>
      <c r="F838" s="78"/>
    </row>
    <row r="839" spans="1:6" x14ac:dyDescent="0.25">
      <c r="A839" s="68"/>
      <c r="B839" s="47"/>
      <c r="C839" s="77"/>
      <c r="D839" s="77"/>
      <c r="F839" s="78"/>
    </row>
    <row r="840" spans="1:6" x14ac:dyDescent="0.25">
      <c r="A840" s="52"/>
      <c r="B840" s="47"/>
      <c r="C840" s="48"/>
      <c r="D840" s="48"/>
      <c r="F840" s="48"/>
    </row>
    <row r="841" spans="1:6" x14ac:dyDescent="0.25">
      <c r="A841" s="52"/>
      <c r="B841" s="47"/>
      <c r="C841" s="48"/>
      <c r="D841" s="48"/>
      <c r="F841" s="48"/>
    </row>
    <row r="842" spans="1:6" x14ac:dyDescent="0.25">
      <c r="A842" s="52"/>
      <c r="B842" s="47"/>
      <c r="C842" s="48"/>
      <c r="D842" s="48"/>
      <c r="F842" s="48"/>
    </row>
    <row r="843" spans="1:6" x14ac:dyDescent="0.25">
      <c r="A843" s="68"/>
      <c r="B843" s="47"/>
      <c r="C843" s="77"/>
      <c r="D843" s="77"/>
      <c r="F843" s="78"/>
    </row>
    <row r="844" spans="1:6" x14ac:dyDescent="0.25">
      <c r="A844" s="52"/>
      <c r="B844" s="47"/>
      <c r="C844" s="48"/>
      <c r="D844" s="48"/>
      <c r="F844" s="48"/>
    </row>
    <row r="845" spans="1:6" x14ac:dyDescent="0.25">
      <c r="A845" s="52"/>
      <c r="B845" s="47"/>
      <c r="C845" s="48"/>
      <c r="D845" s="48"/>
      <c r="F845" s="48"/>
    </row>
    <row r="846" spans="1:6" x14ac:dyDescent="0.25">
      <c r="A846" s="52"/>
      <c r="B846" s="47"/>
      <c r="C846" s="48"/>
      <c r="D846" s="48"/>
      <c r="F846" s="48"/>
    </row>
    <row r="847" spans="1:6" x14ac:dyDescent="0.25">
      <c r="A847" s="52"/>
      <c r="B847" s="47"/>
      <c r="C847" s="48"/>
      <c r="D847" s="48"/>
      <c r="F847" s="48"/>
    </row>
    <row r="848" spans="1:6" x14ac:dyDescent="0.25">
      <c r="A848" s="52"/>
      <c r="B848" s="47"/>
      <c r="C848" s="48"/>
      <c r="D848" s="48"/>
      <c r="F848" s="48"/>
    </row>
    <row r="849" spans="1:6" x14ac:dyDescent="0.25">
      <c r="A849" s="52"/>
      <c r="B849" s="47"/>
      <c r="C849" s="48"/>
      <c r="D849" s="48"/>
      <c r="F849" s="48"/>
    </row>
    <row r="850" spans="1:6" x14ac:dyDescent="0.25">
      <c r="A850" s="52"/>
      <c r="B850" s="47"/>
      <c r="C850" s="48"/>
      <c r="D850" s="48"/>
      <c r="F850" s="48"/>
    </row>
    <row r="851" spans="1:6" x14ac:dyDescent="0.25">
      <c r="A851" s="52"/>
      <c r="B851" s="47"/>
      <c r="C851" s="48"/>
      <c r="D851" s="48"/>
      <c r="F851" s="48"/>
    </row>
    <row r="852" spans="1:6" x14ac:dyDescent="0.25">
      <c r="A852" s="52"/>
      <c r="B852" s="47"/>
      <c r="C852" s="48"/>
      <c r="D852" s="48"/>
      <c r="F852" s="48"/>
    </row>
    <row r="853" spans="1:6" x14ac:dyDescent="0.25">
      <c r="A853" s="52"/>
      <c r="B853" s="47"/>
      <c r="C853" s="48"/>
      <c r="D853" s="48"/>
      <c r="F853" s="48"/>
    </row>
    <row r="854" spans="1:6" x14ac:dyDescent="0.25">
      <c r="A854" s="52"/>
      <c r="B854" s="47"/>
      <c r="C854" s="48"/>
      <c r="D854" s="48"/>
      <c r="E854" s="137"/>
      <c r="F854" s="48"/>
    </row>
    <row r="855" spans="1:6" x14ac:dyDescent="0.25">
      <c r="A855" s="52"/>
      <c r="B855" s="47"/>
      <c r="C855" s="48"/>
      <c r="D855" s="48"/>
      <c r="E855" s="137"/>
      <c r="F855" s="48"/>
    </row>
    <row r="856" spans="1:6" x14ac:dyDescent="0.25">
      <c r="A856" s="52"/>
      <c r="B856" s="47"/>
      <c r="C856" s="48"/>
      <c r="D856" s="48"/>
      <c r="E856" s="137"/>
      <c r="F856" s="48"/>
    </row>
    <row r="857" spans="1:6" x14ac:dyDescent="0.25">
      <c r="A857" s="52"/>
      <c r="B857" s="47"/>
      <c r="C857" s="48"/>
      <c r="D857" s="48"/>
      <c r="E857" s="137"/>
      <c r="F857" s="48"/>
    </row>
    <row r="858" spans="1:6" x14ac:dyDescent="0.25">
      <c r="A858" s="52"/>
      <c r="B858" s="47"/>
      <c r="C858" s="48"/>
      <c r="D858" s="48"/>
      <c r="E858" s="137"/>
      <c r="F858" s="48"/>
    </row>
    <row r="859" spans="1:6" x14ac:dyDescent="0.25">
      <c r="A859" s="52"/>
      <c r="B859" s="47"/>
      <c r="C859" s="48"/>
      <c r="D859" s="48"/>
      <c r="E859" s="137"/>
      <c r="F859" s="48"/>
    </row>
    <row r="860" spans="1:6" x14ac:dyDescent="0.25">
      <c r="A860" s="52"/>
      <c r="B860" s="47"/>
      <c r="C860" s="48"/>
      <c r="D860" s="48"/>
      <c r="E860" s="137"/>
      <c r="F860" s="48"/>
    </row>
    <row r="861" spans="1:6" x14ac:dyDescent="0.25">
      <c r="A861" s="68"/>
      <c r="B861" s="47"/>
      <c r="C861" s="77"/>
      <c r="D861" s="77"/>
      <c r="E861" s="138"/>
      <c r="F861" s="78"/>
    </row>
    <row r="862" spans="1:6" x14ac:dyDescent="0.25">
      <c r="A862" s="52"/>
      <c r="B862" s="47"/>
      <c r="C862" s="48"/>
      <c r="D862" s="48"/>
      <c r="E862" s="137"/>
      <c r="F862" s="48"/>
    </row>
    <row r="863" spans="1:6" x14ac:dyDescent="0.25">
      <c r="A863" s="52"/>
      <c r="B863" s="47"/>
      <c r="C863" s="48"/>
      <c r="D863" s="48"/>
      <c r="E863" s="137"/>
      <c r="F863" s="48"/>
    </row>
    <row r="864" spans="1:6" x14ac:dyDescent="0.25">
      <c r="A864" s="68"/>
      <c r="B864" s="47"/>
      <c r="C864" s="77"/>
      <c r="D864" s="77"/>
      <c r="E864" s="138"/>
      <c r="F864" s="78"/>
    </row>
    <row r="865" spans="1:6" x14ac:dyDescent="0.25">
      <c r="A865" s="52"/>
      <c r="B865" s="47"/>
      <c r="C865" s="48"/>
      <c r="D865" s="48"/>
      <c r="E865" s="137"/>
      <c r="F865" s="48"/>
    </row>
    <row r="866" spans="1:6" x14ac:dyDescent="0.25">
      <c r="A866" s="68"/>
      <c r="B866" s="47"/>
      <c r="C866" s="77"/>
      <c r="D866" s="77"/>
      <c r="E866" s="138"/>
      <c r="F866" s="78"/>
    </row>
    <row r="867" spans="1:6" x14ac:dyDescent="0.25">
      <c r="A867" s="52"/>
      <c r="B867" s="47"/>
      <c r="C867" s="48"/>
      <c r="D867" s="48"/>
      <c r="E867" s="137"/>
      <c r="F867" s="48"/>
    </row>
    <row r="868" spans="1:6" x14ac:dyDescent="0.25">
      <c r="A868" s="52"/>
      <c r="B868" s="47"/>
      <c r="C868" s="48"/>
      <c r="D868" s="48"/>
      <c r="E868" s="137"/>
      <c r="F868" s="48"/>
    </row>
    <row r="869" spans="1:6" x14ac:dyDescent="0.25">
      <c r="A869" s="52"/>
      <c r="B869" s="47"/>
      <c r="C869" s="48"/>
      <c r="D869" s="48"/>
      <c r="E869" s="137"/>
      <c r="F869" s="48"/>
    </row>
    <row r="870" spans="1:6" x14ac:dyDescent="0.25">
      <c r="A870" s="75"/>
      <c r="B870" s="76"/>
      <c r="C870" s="61"/>
      <c r="D870" s="61"/>
      <c r="E870" s="139"/>
      <c r="F870" s="78"/>
    </row>
    <row r="871" spans="1:6" x14ac:dyDescent="0.25">
      <c r="A871" s="49"/>
      <c r="B871" s="47"/>
      <c r="C871" s="77"/>
      <c r="D871" s="77"/>
      <c r="E871" s="138"/>
      <c r="F871" s="78"/>
    </row>
    <row r="872" spans="1:6" x14ac:dyDescent="0.25">
      <c r="A872" s="68"/>
      <c r="B872" s="47"/>
      <c r="C872" s="77"/>
      <c r="D872" s="77"/>
      <c r="E872" s="138"/>
      <c r="F872" s="78"/>
    </row>
    <row r="873" spans="1:6" x14ac:dyDescent="0.25">
      <c r="A873" s="52"/>
      <c r="B873" s="47"/>
      <c r="C873" s="48"/>
      <c r="D873" s="48"/>
      <c r="E873" s="137"/>
      <c r="F873" s="48"/>
    </row>
    <row r="874" spans="1:6" x14ac:dyDescent="0.25">
      <c r="A874" s="68"/>
      <c r="B874" s="47"/>
      <c r="C874" s="77"/>
      <c r="D874" s="77"/>
      <c r="E874" s="138"/>
      <c r="F874" s="78"/>
    </row>
    <row r="875" spans="1:6" x14ac:dyDescent="0.25">
      <c r="A875" s="52"/>
      <c r="B875" s="47"/>
      <c r="C875" s="48"/>
      <c r="D875" s="48"/>
      <c r="E875" s="137"/>
      <c r="F875" s="48"/>
    </row>
    <row r="876" spans="1:6" x14ac:dyDescent="0.25">
      <c r="A876" s="52"/>
      <c r="B876" s="47"/>
      <c r="C876" s="48"/>
      <c r="D876" s="48"/>
      <c r="E876" s="137"/>
      <c r="F876" s="48"/>
    </row>
    <row r="877" spans="1:6" x14ac:dyDescent="0.25">
      <c r="A877" s="52"/>
      <c r="B877" s="47"/>
      <c r="C877" s="48"/>
      <c r="D877" s="48"/>
      <c r="E877" s="137"/>
      <c r="F877" s="48"/>
    </row>
    <row r="878" spans="1:6" x14ac:dyDescent="0.25">
      <c r="A878" s="68"/>
      <c r="B878" s="47"/>
      <c r="C878" s="77"/>
      <c r="D878" s="77"/>
      <c r="E878" s="138"/>
      <c r="F878" s="78"/>
    </row>
    <row r="879" spans="1:6" x14ac:dyDescent="0.25">
      <c r="A879" s="52"/>
      <c r="B879" s="47"/>
      <c r="C879" s="48"/>
      <c r="D879" s="48"/>
      <c r="E879" s="137"/>
      <c r="F879" s="48"/>
    </row>
    <row r="880" spans="1:6" x14ac:dyDescent="0.25">
      <c r="A880" s="49"/>
      <c r="B880" s="47"/>
      <c r="C880" s="77"/>
      <c r="D880" s="77"/>
      <c r="E880" s="138"/>
      <c r="F880" s="78"/>
    </row>
    <row r="881" spans="1:6" x14ac:dyDescent="0.25">
      <c r="A881" s="68"/>
      <c r="B881" s="47"/>
      <c r="C881" s="77"/>
      <c r="D881" s="77"/>
      <c r="E881" s="138"/>
      <c r="F881" s="78"/>
    </row>
    <row r="882" spans="1:6" x14ac:dyDescent="0.25">
      <c r="A882" s="52"/>
      <c r="B882" s="47"/>
      <c r="C882" s="48"/>
      <c r="D882" s="48"/>
      <c r="E882" s="137"/>
      <c r="F882" s="48"/>
    </row>
    <row r="883" spans="1:6" x14ac:dyDescent="0.25">
      <c r="A883" s="52"/>
      <c r="B883" s="47"/>
      <c r="C883" s="48"/>
      <c r="D883" s="48"/>
      <c r="E883" s="137"/>
      <c r="F883" s="48"/>
    </row>
    <row r="884" spans="1:6" x14ac:dyDescent="0.25">
      <c r="A884" s="52"/>
      <c r="B884" s="47"/>
      <c r="C884" s="48"/>
      <c r="D884" s="48"/>
      <c r="E884" s="137"/>
      <c r="F884" s="48"/>
    </row>
    <row r="885" spans="1:6" x14ac:dyDescent="0.25">
      <c r="A885" s="68"/>
      <c r="B885" s="47"/>
      <c r="C885" s="77"/>
      <c r="D885" s="77"/>
      <c r="E885" s="138"/>
      <c r="F885" s="78"/>
    </row>
    <row r="886" spans="1:6" x14ac:dyDescent="0.25">
      <c r="A886" s="52"/>
      <c r="B886" s="47"/>
      <c r="C886" s="48"/>
      <c r="D886" s="48"/>
      <c r="E886" s="137"/>
      <c r="F886" s="48"/>
    </row>
    <row r="887" spans="1:6" x14ac:dyDescent="0.25">
      <c r="A887" s="52"/>
      <c r="B887" s="47"/>
      <c r="C887" s="48"/>
      <c r="D887" s="48"/>
      <c r="E887" s="137"/>
      <c r="F887" s="48"/>
    </row>
    <row r="888" spans="1:6" x14ac:dyDescent="0.25">
      <c r="A888" s="52"/>
      <c r="B888" s="47"/>
      <c r="C888" s="48"/>
      <c r="D888" s="48"/>
      <c r="E888" s="137"/>
      <c r="F888" s="48"/>
    </row>
    <row r="889" spans="1:6" x14ac:dyDescent="0.25">
      <c r="A889" s="52"/>
      <c r="B889" s="47"/>
      <c r="C889" s="48"/>
      <c r="D889" s="48"/>
      <c r="E889" s="137"/>
      <c r="F889" s="48"/>
    </row>
    <row r="890" spans="1:6" x14ac:dyDescent="0.25">
      <c r="A890" s="52"/>
      <c r="B890" s="47"/>
      <c r="C890" s="48"/>
      <c r="D890" s="48"/>
      <c r="E890" s="137"/>
      <c r="F890" s="48"/>
    </row>
    <row r="891" spans="1:6" x14ac:dyDescent="0.25">
      <c r="A891" s="52"/>
      <c r="B891" s="47"/>
      <c r="C891" s="48"/>
      <c r="D891" s="48"/>
      <c r="E891" s="137"/>
      <c r="F891" s="48"/>
    </row>
    <row r="892" spans="1:6" x14ac:dyDescent="0.25">
      <c r="A892" s="52"/>
      <c r="B892" s="47"/>
      <c r="C892" s="48"/>
      <c r="D892" s="48"/>
      <c r="E892" s="137"/>
      <c r="F892" s="48"/>
    </row>
    <row r="893" spans="1:6" x14ac:dyDescent="0.25">
      <c r="A893" s="68"/>
      <c r="B893" s="47"/>
      <c r="C893" s="79"/>
      <c r="D893" s="79"/>
      <c r="E893" s="138"/>
      <c r="F893" s="79"/>
    </row>
    <row r="894" spans="1:6" x14ac:dyDescent="0.25">
      <c r="A894" s="52"/>
      <c r="B894" s="47"/>
      <c r="C894" s="48"/>
      <c r="D894" s="48"/>
      <c r="E894" s="137"/>
      <c r="F894" s="48"/>
    </row>
    <row r="895" spans="1:6" x14ac:dyDescent="0.25">
      <c r="A895" s="68"/>
      <c r="B895" s="47"/>
      <c r="C895" s="79"/>
      <c r="D895" s="79"/>
      <c r="E895" s="138"/>
      <c r="F895" s="79"/>
    </row>
    <row r="896" spans="1:6" x14ac:dyDescent="0.25">
      <c r="A896" s="52"/>
      <c r="B896" s="47"/>
      <c r="C896" s="48"/>
      <c r="D896" s="48"/>
      <c r="E896" s="137"/>
      <c r="F896" s="48"/>
    </row>
    <row r="897" spans="1:6" x14ac:dyDescent="0.25">
      <c r="A897" s="49"/>
      <c r="B897" s="47"/>
      <c r="C897" s="77"/>
      <c r="D897" s="77"/>
      <c r="E897" s="138"/>
      <c r="F897" s="78"/>
    </row>
    <row r="898" spans="1:6" x14ac:dyDescent="0.25">
      <c r="A898" s="68"/>
      <c r="B898" s="47"/>
      <c r="C898" s="77"/>
      <c r="D898" s="77"/>
      <c r="E898" s="138"/>
      <c r="F898" s="78"/>
    </row>
    <row r="899" spans="1:6" x14ac:dyDescent="0.25">
      <c r="A899" s="52"/>
      <c r="B899" s="47"/>
      <c r="C899" s="48"/>
      <c r="D899" s="48"/>
      <c r="E899" s="137"/>
      <c r="F899" s="48"/>
    </row>
    <row r="900" spans="1:6" x14ac:dyDescent="0.25">
      <c r="A900" s="52"/>
      <c r="B900" s="47"/>
      <c r="C900" s="48"/>
      <c r="D900" s="48"/>
      <c r="E900" s="137"/>
      <c r="F900" s="48"/>
    </row>
    <row r="901" spans="1:6" x14ac:dyDescent="0.25">
      <c r="A901" s="52"/>
      <c r="B901" s="47"/>
      <c r="C901" s="48"/>
      <c r="D901" s="48"/>
      <c r="E901" s="137"/>
      <c r="F901" s="48"/>
    </row>
    <row r="902" spans="1:6" x14ac:dyDescent="0.25">
      <c r="A902" s="52"/>
      <c r="B902" s="47"/>
      <c r="C902" s="48"/>
      <c r="D902" s="48"/>
      <c r="E902" s="137"/>
      <c r="F902" s="48"/>
    </row>
    <row r="903" spans="1:6" x14ac:dyDescent="0.25">
      <c r="A903" s="52"/>
      <c r="B903" s="47"/>
      <c r="C903" s="48"/>
      <c r="D903" s="48"/>
      <c r="E903" s="137"/>
      <c r="F903" s="48"/>
    </row>
    <row r="904" spans="1:6" x14ac:dyDescent="0.25">
      <c r="A904" s="68"/>
      <c r="B904" s="47"/>
      <c r="C904" s="77"/>
      <c r="D904" s="77"/>
      <c r="E904" s="138"/>
      <c r="F904" s="78"/>
    </row>
    <row r="905" spans="1:6" x14ac:dyDescent="0.25">
      <c r="A905" s="52"/>
      <c r="B905" s="47"/>
      <c r="C905" s="48"/>
      <c r="D905" s="48"/>
      <c r="E905" s="137"/>
      <c r="F905" s="48"/>
    </row>
    <row r="906" spans="1:6" x14ac:dyDescent="0.25">
      <c r="A906" s="52"/>
      <c r="B906" s="47"/>
      <c r="C906" s="48"/>
      <c r="D906" s="48"/>
      <c r="E906" s="137"/>
      <c r="F906" s="48"/>
    </row>
    <row r="907" spans="1:6" x14ac:dyDescent="0.25">
      <c r="A907" s="52"/>
      <c r="B907" s="47"/>
      <c r="C907" s="48"/>
      <c r="D907" s="48"/>
      <c r="E907" s="137"/>
      <c r="F907" s="48"/>
    </row>
    <row r="908" spans="1:6" x14ac:dyDescent="0.25">
      <c r="A908" s="52"/>
      <c r="B908" s="47"/>
      <c r="C908" s="48"/>
      <c r="D908" s="48"/>
      <c r="E908" s="137"/>
      <c r="F908" s="48"/>
    </row>
    <row r="909" spans="1:6" x14ac:dyDescent="0.25">
      <c r="A909" s="52"/>
      <c r="B909" s="47"/>
      <c r="C909" s="48"/>
      <c r="D909" s="48"/>
      <c r="E909" s="137"/>
      <c r="F909" s="48"/>
    </row>
    <row r="910" spans="1:6" x14ac:dyDescent="0.25">
      <c r="A910" s="52"/>
      <c r="B910" s="47"/>
      <c r="C910" s="48"/>
      <c r="D910" s="48"/>
      <c r="E910" s="137"/>
      <c r="F910" s="48"/>
    </row>
    <row r="911" spans="1:6" x14ac:dyDescent="0.25">
      <c r="A911" s="52"/>
      <c r="B911" s="47"/>
      <c r="C911" s="48"/>
      <c r="D911" s="48"/>
      <c r="E911" s="137"/>
      <c r="F911" s="48"/>
    </row>
    <row r="912" spans="1:6" x14ac:dyDescent="0.25">
      <c r="A912" s="52"/>
      <c r="B912" s="47"/>
      <c r="C912" s="48"/>
      <c r="D912" s="48"/>
      <c r="E912" s="137"/>
      <c r="F912" s="48"/>
    </row>
    <row r="913" spans="1:6" x14ac:dyDescent="0.25">
      <c r="A913" s="52"/>
      <c r="B913" s="47"/>
      <c r="C913" s="48"/>
      <c r="D913" s="48"/>
      <c r="E913" s="137"/>
      <c r="F913" s="48"/>
    </row>
    <row r="914" spans="1:6" x14ac:dyDescent="0.25">
      <c r="A914" s="52"/>
      <c r="B914" s="47"/>
      <c r="C914" s="48"/>
      <c r="D914" s="48"/>
      <c r="E914" s="137"/>
      <c r="F914" s="48"/>
    </row>
    <row r="915" spans="1:6" x14ac:dyDescent="0.25">
      <c r="A915" s="52"/>
      <c r="B915" s="47"/>
      <c r="C915" s="48"/>
      <c r="D915" s="48"/>
      <c r="E915" s="137"/>
      <c r="F915" s="48"/>
    </row>
    <row r="916" spans="1:6" x14ac:dyDescent="0.25">
      <c r="A916" s="52"/>
      <c r="B916" s="47"/>
      <c r="C916" s="48"/>
      <c r="D916" s="48"/>
      <c r="E916" s="137"/>
      <c r="F916" s="48"/>
    </row>
    <row r="917" spans="1:6" x14ac:dyDescent="0.25">
      <c r="A917" s="52"/>
      <c r="B917" s="47"/>
      <c r="C917" s="48"/>
      <c r="D917" s="48"/>
      <c r="E917" s="137"/>
      <c r="F917" s="48"/>
    </row>
    <row r="918" spans="1:6" x14ac:dyDescent="0.25">
      <c r="A918" s="52"/>
      <c r="B918" s="47"/>
      <c r="C918" s="48"/>
      <c r="D918" s="48"/>
      <c r="E918" s="137"/>
      <c r="F918" s="48"/>
    </row>
    <row r="919" spans="1:6" x14ac:dyDescent="0.25">
      <c r="A919" s="52"/>
      <c r="B919" s="47"/>
      <c r="C919" s="48"/>
      <c r="D919" s="48"/>
      <c r="E919" s="137"/>
      <c r="F919" s="48"/>
    </row>
    <row r="920" spans="1:6" x14ac:dyDescent="0.25">
      <c r="A920" s="52"/>
      <c r="B920" s="47"/>
      <c r="C920" s="48"/>
      <c r="D920" s="48"/>
      <c r="E920" s="137"/>
      <c r="F920" s="48"/>
    </row>
    <row r="921" spans="1:6" x14ac:dyDescent="0.25">
      <c r="A921" s="52"/>
      <c r="B921" s="47"/>
      <c r="C921" s="48"/>
      <c r="D921" s="48"/>
      <c r="E921" s="137"/>
      <c r="F921" s="48"/>
    </row>
    <row r="922" spans="1:6" x14ac:dyDescent="0.25">
      <c r="A922" s="52"/>
      <c r="B922" s="47"/>
      <c r="C922" s="48"/>
      <c r="D922" s="48"/>
      <c r="E922" s="137"/>
      <c r="F922" s="48"/>
    </row>
    <row r="923" spans="1:6" x14ac:dyDescent="0.25">
      <c r="A923" s="52"/>
      <c r="B923" s="47"/>
      <c r="C923" s="48"/>
      <c r="D923" s="48"/>
      <c r="E923" s="137"/>
      <c r="F923" s="48"/>
    </row>
    <row r="924" spans="1:6" x14ac:dyDescent="0.25">
      <c r="A924" s="52"/>
      <c r="B924" s="47"/>
      <c r="C924" s="48"/>
      <c r="D924" s="48"/>
      <c r="E924" s="137"/>
      <c r="F924" s="48"/>
    </row>
    <row r="925" spans="1:6" x14ac:dyDescent="0.25">
      <c r="A925" s="52"/>
      <c r="B925" s="47"/>
      <c r="C925" s="48"/>
      <c r="D925" s="48"/>
      <c r="E925" s="137"/>
      <c r="F925" s="48"/>
    </row>
    <row r="926" spans="1:6" x14ac:dyDescent="0.25">
      <c r="A926" s="52"/>
      <c r="B926" s="47"/>
      <c r="C926" s="48"/>
      <c r="D926" s="48"/>
      <c r="E926" s="137"/>
      <c r="F926" s="48"/>
    </row>
    <row r="927" spans="1:6" x14ac:dyDescent="0.25">
      <c r="A927" s="52"/>
      <c r="B927" s="47"/>
      <c r="C927" s="48"/>
      <c r="D927" s="48"/>
      <c r="E927" s="137"/>
      <c r="F927" s="48"/>
    </row>
    <row r="928" spans="1:6" x14ac:dyDescent="0.25">
      <c r="A928" s="52"/>
      <c r="B928" s="47"/>
      <c r="C928" s="48"/>
      <c r="D928" s="48"/>
      <c r="E928" s="137"/>
      <c r="F928" s="48"/>
    </row>
    <row r="929" spans="1:6" x14ac:dyDescent="0.25">
      <c r="A929" s="52"/>
      <c r="B929" s="47"/>
      <c r="C929" s="48"/>
      <c r="D929" s="48"/>
      <c r="E929" s="137"/>
      <c r="F929" s="48"/>
    </row>
    <row r="930" spans="1:6" x14ac:dyDescent="0.25">
      <c r="A930" s="68"/>
      <c r="B930" s="47"/>
      <c r="C930" s="77"/>
      <c r="D930" s="77"/>
      <c r="E930" s="138"/>
      <c r="F930" s="78"/>
    </row>
    <row r="931" spans="1:6" x14ac:dyDescent="0.25">
      <c r="A931" s="52"/>
      <c r="B931" s="47"/>
      <c r="C931" s="48"/>
      <c r="D931" s="48"/>
      <c r="E931" s="137"/>
      <c r="F931" s="48"/>
    </row>
    <row r="932" spans="1:6" x14ac:dyDescent="0.25">
      <c r="A932" s="52"/>
      <c r="B932" s="47"/>
      <c r="C932" s="48"/>
      <c r="D932" s="48"/>
      <c r="E932" s="137"/>
      <c r="F932" s="48"/>
    </row>
    <row r="933" spans="1:6" x14ac:dyDescent="0.25">
      <c r="A933" s="52"/>
      <c r="B933" s="47"/>
      <c r="C933" s="48"/>
      <c r="D933" s="48"/>
      <c r="E933" s="137"/>
      <c r="F933" s="48"/>
    </row>
    <row r="934" spans="1:6" x14ac:dyDescent="0.25">
      <c r="A934" s="52"/>
      <c r="B934" s="47"/>
      <c r="C934" s="48"/>
      <c r="D934" s="48"/>
      <c r="E934" s="137"/>
      <c r="F934" s="48"/>
    </row>
    <row r="935" spans="1:6" x14ac:dyDescent="0.25">
      <c r="A935" s="68"/>
      <c r="B935" s="47"/>
      <c r="C935" s="77"/>
      <c r="D935" s="77"/>
      <c r="E935" s="138"/>
      <c r="F935" s="78"/>
    </row>
    <row r="936" spans="1:6" x14ac:dyDescent="0.25">
      <c r="A936" s="52"/>
      <c r="B936" s="47"/>
      <c r="C936" s="48"/>
      <c r="D936" s="48"/>
      <c r="E936" s="137"/>
      <c r="F936" s="48"/>
    </row>
    <row r="937" spans="1:6" x14ac:dyDescent="0.25">
      <c r="A937" s="68"/>
      <c r="B937" s="47"/>
      <c r="C937" s="77"/>
      <c r="D937" s="77"/>
      <c r="E937" s="138"/>
      <c r="F937" s="78"/>
    </row>
    <row r="938" spans="1:6" x14ac:dyDescent="0.25">
      <c r="A938" s="52"/>
      <c r="B938" s="47"/>
      <c r="C938" s="48"/>
      <c r="D938" s="48"/>
      <c r="E938" s="137"/>
      <c r="F938" s="48"/>
    </row>
    <row r="939" spans="1:6" x14ac:dyDescent="0.25">
      <c r="A939" s="52"/>
      <c r="B939" s="47"/>
      <c r="C939" s="48"/>
      <c r="D939" s="48"/>
      <c r="E939" s="137"/>
      <c r="F939" s="48"/>
    </row>
    <row r="940" spans="1:6" x14ac:dyDescent="0.25">
      <c r="A940" s="52"/>
      <c r="B940" s="47"/>
      <c r="C940" s="48"/>
      <c r="D940" s="48"/>
      <c r="E940" s="137"/>
      <c r="F940" s="48"/>
    </row>
    <row r="941" spans="1:6" x14ac:dyDescent="0.25">
      <c r="A941" s="52"/>
      <c r="B941" s="47"/>
      <c r="C941" s="48"/>
      <c r="D941" s="48"/>
      <c r="E941" s="137"/>
      <c r="F941" s="48"/>
    </row>
    <row r="942" spans="1:6" x14ac:dyDescent="0.25">
      <c r="A942" s="52"/>
      <c r="B942" s="47"/>
      <c r="C942" s="48"/>
      <c r="D942" s="48"/>
      <c r="E942" s="137"/>
      <c r="F942" s="48"/>
    </row>
    <row r="943" spans="1:6" x14ac:dyDescent="0.25">
      <c r="A943" s="52"/>
      <c r="B943" s="47"/>
      <c r="C943" s="48"/>
      <c r="D943" s="48"/>
      <c r="E943" s="137"/>
      <c r="F943" s="48"/>
    </row>
    <row r="944" spans="1:6" x14ac:dyDescent="0.25">
      <c r="A944" s="68"/>
      <c r="B944" s="47"/>
      <c r="C944" s="77"/>
      <c r="D944" s="77"/>
      <c r="E944" s="138"/>
      <c r="F944" s="78"/>
    </row>
    <row r="945" spans="1:6" x14ac:dyDescent="0.25">
      <c r="A945" s="52"/>
      <c r="B945" s="47"/>
      <c r="C945" s="48"/>
      <c r="D945" s="48"/>
      <c r="E945" s="137"/>
      <c r="F945" s="48"/>
    </row>
    <row r="946" spans="1:6" x14ac:dyDescent="0.25">
      <c r="A946" s="52"/>
      <c r="B946" s="47"/>
      <c r="C946" s="48"/>
      <c r="D946" s="48"/>
      <c r="E946" s="137"/>
      <c r="F946" s="48"/>
    </row>
    <row r="947" spans="1:6" x14ac:dyDescent="0.25">
      <c r="A947" s="68"/>
      <c r="B947" s="47"/>
      <c r="C947" s="77"/>
      <c r="D947" s="77"/>
      <c r="E947" s="138"/>
      <c r="F947" s="78"/>
    </row>
    <row r="948" spans="1:6" x14ac:dyDescent="0.25">
      <c r="A948" s="52"/>
      <c r="B948" s="47"/>
      <c r="C948" s="48"/>
      <c r="D948" s="48"/>
      <c r="E948" s="137"/>
      <c r="F948" s="48"/>
    </row>
    <row r="949" spans="1:6" x14ac:dyDescent="0.25">
      <c r="A949" s="52"/>
      <c r="B949" s="47"/>
      <c r="C949" s="48"/>
      <c r="D949" s="48"/>
      <c r="E949" s="137"/>
      <c r="F949" s="48"/>
    </row>
    <row r="950" spans="1:6" x14ac:dyDescent="0.25">
      <c r="A950" s="68"/>
      <c r="B950" s="47"/>
      <c r="C950" s="77"/>
      <c r="D950" s="77"/>
      <c r="E950" s="138"/>
      <c r="F950" s="78"/>
    </row>
    <row r="951" spans="1:6" x14ac:dyDescent="0.25">
      <c r="A951" s="52"/>
      <c r="B951" s="47"/>
      <c r="C951" s="48"/>
      <c r="D951" s="48"/>
      <c r="E951" s="137"/>
      <c r="F951" s="48"/>
    </row>
    <row r="952" spans="1:6" x14ac:dyDescent="0.25">
      <c r="A952" s="68"/>
      <c r="B952" s="47"/>
      <c r="C952" s="77"/>
      <c r="D952" s="77"/>
      <c r="E952" s="138"/>
      <c r="F952" s="78"/>
    </row>
    <row r="953" spans="1:6" x14ac:dyDescent="0.25">
      <c r="A953" s="52"/>
      <c r="B953" s="47"/>
      <c r="C953" s="48"/>
      <c r="D953" s="48"/>
      <c r="E953" s="137"/>
      <c r="F953" s="48"/>
    </row>
    <row r="954" spans="1:6" x14ac:dyDescent="0.25">
      <c r="A954" s="52"/>
      <c r="B954" s="47"/>
      <c r="C954" s="48"/>
      <c r="D954" s="48"/>
      <c r="E954" s="137"/>
      <c r="F954" s="48"/>
    </row>
    <row r="955" spans="1:6" x14ac:dyDescent="0.25">
      <c r="A955" s="52"/>
      <c r="B955" s="47"/>
      <c r="C955" s="48"/>
      <c r="D955" s="48"/>
      <c r="E955" s="137"/>
      <c r="F955" s="48"/>
    </row>
    <row r="956" spans="1:6" x14ac:dyDescent="0.25">
      <c r="A956" s="52"/>
      <c r="B956" s="47"/>
      <c r="C956" s="48"/>
      <c r="D956" s="48"/>
      <c r="E956" s="137"/>
      <c r="F956" s="48"/>
    </row>
    <row r="957" spans="1:6" x14ac:dyDescent="0.25">
      <c r="A957" s="52"/>
      <c r="B957" s="47"/>
      <c r="C957" s="48"/>
      <c r="D957" s="48"/>
      <c r="E957" s="137"/>
      <c r="F957" s="48"/>
    </row>
    <row r="958" spans="1:6" x14ac:dyDescent="0.25">
      <c r="A958" s="52"/>
      <c r="B958" s="47"/>
      <c r="C958" s="48"/>
      <c r="D958" s="48"/>
      <c r="E958" s="137"/>
      <c r="F958" s="48"/>
    </row>
    <row r="959" spans="1:6" x14ac:dyDescent="0.25">
      <c r="A959" s="52"/>
      <c r="B959" s="47"/>
      <c r="C959" s="48"/>
      <c r="D959" s="48"/>
      <c r="E959" s="137"/>
      <c r="F959" s="48"/>
    </row>
    <row r="960" spans="1:6" x14ac:dyDescent="0.25">
      <c r="A960" s="52"/>
      <c r="B960" s="47"/>
      <c r="C960" s="48"/>
      <c r="D960" s="48"/>
      <c r="E960" s="137"/>
      <c r="F960" s="48"/>
    </row>
    <row r="961" spans="1:6" x14ac:dyDescent="0.25">
      <c r="A961" s="68"/>
      <c r="B961" s="47"/>
      <c r="C961" s="77"/>
      <c r="D961" s="77"/>
      <c r="E961" s="138"/>
      <c r="F961" s="78"/>
    </row>
    <row r="962" spans="1:6" x14ac:dyDescent="0.25">
      <c r="A962" s="52"/>
      <c r="B962" s="47"/>
      <c r="C962" s="48"/>
      <c r="D962" s="48"/>
      <c r="E962" s="137"/>
      <c r="F962" s="48"/>
    </row>
    <row r="963" spans="1:6" x14ac:dyDescent="0.25">
      <c r="A963" s="49"/>
      <c r="B963" s="47"/>
      <c r="C963" s="77"/>
      <c r="D963" s="77"/>
      <c r="E963" s="138"/>
      <c r="F963" s="78"/>
    </row>
    <row r="964" spans="1:6" x14ac:dyDescent="0.25">
      <c r="A964" s="68"/>
      <c r="B964" s="47"/>
      <c r="C964" s="77"/>
      <c r="D964" s="77"/>
      <c r="E964" s="138"/>
      <c r="F964" s="78"/>
    </row>
    <row r="965" spans="1:6" x14ac:dyDescent="0.25">
      <c r="A965" s="52"/>
      <c r="B965" s="47"/>
      <c r="C965" s="48"/>
      <c r="D965" s="48"/>
      <c r="E965" s="137"/>
      <c r="F965" s="48"/>
    </row>
    <row r="966" spans="1:6" x14ac:dyDescent="0.25">
      <c r="A966" s="52"/>
      <c r="B966" s="47"/>
      <c r="C966" s="48"/>
      <c r="D966" s="48"/>
      <c r="E966" s="137"/>
      <c r="F966" s="48"/>
    </row>
    <row r="967" spans="1:6" x14ac:dyDescent="0.25">
      <c r="A967" s="52"/>
      <c r="B967" s="47"/>
      <c r="C967" s="48"/>
      <c r="D967" s="48"/>
      <c r="E967" s="137"/>
      <c r="F967" s="48"/>
    </row>
    <row r="968" spans="1:6" x14ac:dyDescent="0.25">
      <c r="A968" s="52"/>
      <c r="B968" s="47"/>
      <c r="C968" s="48"/>
      <c r="D968" s="48"/>
      <c r="E968" s="137"/>
      <c r="F968" s="48"/>
    </row>
    <row r="969" spans="1:6" x14ac:dyDescent="0.25">
      <c r="A969" s="52"/>
      <c r="B969" s="47"/>
      <c r="C969" s="48"/>
      <c r="D969" s="48"/>
      <c r="E969" s="137"/>
      <c r="F969" s="48"/>
    </row>
    <row r="970" spans="1:6" x14ac:dyDescent="0.25">
      <c r="A970" s="68"/>
      <c r="B970" s="47"/>
      <c r="C970" s="77"/>
      <c r="D970" s="77"/>
      <c r="E970" s="138"/>
      <c r="F970" s="78"/>
    </row>
    <row r="971" spans="1:6" x14ac:dyDescent="0.25">
      <c r="A971" s="52"/>
      <c r="B971" s="47"/>
      <c r="C971" s="48"/>
      <c r="D971" s="48"/>
      <c r="E971" s="137"/>
      <c r="F971" s="48"/>
    </row>
    <row r="972" spans="1:6" x14ac:dyDescent="0.25">
      <c r="A972" s="52"/>
      <c r="B972" s="47"/>
      <c r="C972" s="48"/>
      <c r="D972" s="48"/>
      <c r="E972" s="137"/>
      <c r="F972" s="48"/>
    </row>
    <row r="973" spans="1:6" x14ac:dyDescent="0.25">
      <c r="A973" s="52"/>
      <c r="B973" s="47"/>
      <c r="C973" s="48"/>
      <c r="D973" s="48"/>
      <c r="E973" s="137"/>
      <c r="F973" s="48"/>
    </row>
    <row r="974" spans="1:6" x14ac:dyDescent="0.25">
      <c r="A974" s="52"/>
      <c r="B974" s="47"/>
      <c r="C974" s="48"/>
      <c r="D974" s="48"/>
      <c r="E974" s="137"/>
      <c r="F974" s="48"/>
    </row>
    <row r="975" spans="1:6" x14ac:dyDescent="0.25">
      <c r="A975" s="52"/>
      <c r="B975" s="47"/>
      <c r="C975" s="48"/>
      <c r="D975" s="48"/>
      <c r="E975" s="137"/>
      <c r="F975" s="48"/>
    </row>
    <row r="976" spans="1:6" x14ac:dyDescent="0.25">
      <c r="A976" s="52"/>
      <c r="B976" s="47"/>
      <c r="C976" s="48"/>
      <c r="D976" s="48"/>
      <c r="E976" s="137"/>
      <c r="F976" s="48"/>
    </row>
    <row r="977" spans="1:6" x14ac:dyDescent="0.25">
      <c r="A977" s="52"/>
      <c r="B977" s="47"/>
      <c r="C977" s="48"/>
      <c r="D977" s="48"/>
      <c r="E977" s="137"/>
      <c r="F977" s="48"/>
    </row>
    <row r="978" spans="1:6" x14ac:dyDescent="0.25">
      <c r="A978" s="52"/>
      <c r="B978" s="47"/>
      <c r="C978" s="48"/>
      <c r="D978" s="48"/>
      <c r="E978" s="137"/>
      <c r="F978" s="48"/>
    </row>
    <row r="979" spans="1:6" x14ac:dyDescent="0.25">
      <c r="A979" s="52"/>
      <c r="B979" s="47"/>
      <c r="C979" s="48"/>
      <c r="D979" s="48"/>
      <c r="E979" s="137"/>
      <c r="F979" s="48"/>
    </row>
    <row r="980" spans="1:6" x14ac:dyDescent="0.25">
      <c r="A980" s="52"/>
      <c r="B980" s="47"/>
      <c r="C980" s="48"/>
      <c r="D980" s="48"/>
      <c r="E980" s="137"/>
      <c r="F980" s="48"/>
    </row>
    <row r="981" spans="1:6" x14ac:dyDescent="0.25">
      <c r="A981" s="52"/>
      <c r="B981" s="47"/>
      <c r="C981" s="48"/>
      <c r="D981" s="48"/>
      <c r="E981" s="137"/>
      <c r="F981" s="48"/>
    </row>
    <row r="982" spans="1:6" x14ac:dyDescent="0.25">
      <c r="A982" s="52"/>
      <c r="B982" s="47"/>
      <c r="C982" s="48"/>
      <c r="D982" s="48"/>
      <c r="E982" s="137"/>
      <c r="F982" s="48"/>
    </row>
    <row r="983" spans="1:6" x14ac:dyDescent="0.25">
      <c r="A983" s="52"/>
      <c r="B983" s="47"/>
      <c r="C983" s="48"/>
      <c r="D983" s="48"/>
      <c r="E983" s="137"/>
      <c r="F983" s="48"/>
    </row>
    <row r="984" spans="1:6" x14ac:dyDescent="0.25">
      <c r="A984" s="52"/>
      <c r="B984" s="47"/>
      <c r="C984" s="48"/>
      <c r="D984" s="48"/>
      <c r="E984" s="137"/>
      <c r="F984" s="48"/>
    </row>
    <row r="985" spans="1:6" x14ac:dyDescent="0.25">
      <c r="A985" s="52"/>
      <c r="B985" s="47"/>
      <c r="C985" s="48"/>
      <c r="D985" s="48"/>
      <c r="E985" s="137"/>
      <c r="F985" s="48"/>
    </row>
    <row r="986" spans="1:6" x14ac:dyDescent="0.25">
      <c r="A986" s="52"/>
      <c r="B986" s="47"/>
      <c r="C986" s="48"/>
      <c r="D986" s="48"/>
      <c r="E986" s="137"/>
      <c r="F986" s="48"/>
    </row>
    <row r="987" spans="1:6" x14ac:dyDescent="0.25">
      <c r="A987" s="52"/>
      <c r="B987" s="47"/>
      <c r="C987" s="48"/>
      <c r="D987" s="48"/>
      <c r="E987" s="127"/>
      <c r="F987" s="48"/>
    </row>
    <row r="988" spans="1:6" x14ac:dyDescent="0.25">
      <c r="A988" s="52"/>
      <c r="B988" s="47"/>
      <c r="C988" s="48"/>
      <c r="D988" s="48"/>
      <c r="E988" s="127"/>
      <c r="F988" s="48"/>
    </row>
    <row r="989" spans="1:6" x14ac:dyDescent="0.25">
      <c r="A989" s="52"/>
      <c r="B989" s="47"/>
      <c r="C989" s="48"/>
      <c r="D989" s="48"/>
      <c r="E989" s="127"/>
      <c r="F989" s="48"/>
    </row>
    <row r="990" spans="1:6" x14ac:dyDescent="0.25">
      <c r="A990" s="52"/>
      <c r="B990" s="47"/>
      <c r="C990" s="48"/>
      <c r="D990" s="48"/>
      <c r="E990" s="127"/>
      <c r="F990" s="48"/>
    </row>
    <row r="991" spans="1:6" x14ac:dyDescent="0.25">
      <c r="A991" s="52"/>
      <c r="B991" s="47"/>
      <c r="C991" s="48"/>
      <c r="D991" s="48"/>
      <c r="E991" s="127"/>
      <c r="F991" s="48"/>
    </row>
    <row r="992" spans="1:6" x14ac:dyDescent="0.25">
      <c r="A992" s="52"/>
      <c r="B992" s="47"/>
      <c r="C992" s="48"/>
      <c r="D992" s="48"/>
      <c r="E992" s="127"/>
      <c r="F992" s="48"/>
    </row>
    <row r="993" spans="1:6" x14ac:dyDescent="0.25">
      <c r="A993" s="52"/>
      <c r="B993" s="47"/>
      <c r="C993" s="48"/>
      <c r="D993" s="48"/>
      <c r="E993" s="127"/>
      <c r="F993" s="48"/>
    </row>
    <row r="994" spans="1:6" x14ac:dyDescent="0.25">
      <c r="A994" s="52"/>
      <c r="B994" s="47"/>
      <c r="C994" s="48"/>
      <c r="D994" s="48"/>
      <c r="E994" s="127"/>
      <c r="F994" s="48"/>
    </row>
    <row r="995" spans="1:6" x14ac:dyDescent="0.25">
      <c r="A995" s="52"/>
      <c r="B995" s="47"/>
      <c r="C995" s="48"/>
      <c r="D995" s="48"/>
      <c r="E995" s="127"/>
      <c r="F995" s="48"/>
    </row>
    <row r="996" spans="1:6" x14ac:dyDescent="0.25">
      <c r="A996" s="68"/>
      <c r="B996" s="47"/>
      <c r="C996" s="77"/>
      <c r="D996" s="77"/>
      <c r="E996" s="126"/>
      <c r="F996" s="78"/>
    </row>
    <row r="997" spans="1:6" x14ac:dyDescent="0.25">
      <c r="A997" s="52"/>
      <c r="B997" s="47"/>
      <c r="C997" s="48"/>
      <c r="D997" s="48"/>
      <c r="E997" s="127"/>
      <c r="F997" s="48"/>
    </row>
    <row r="998" spans="1:6" x14ac:dyDescent="0.25">
      <c r="A998" s="52"/>
      <c r="B998" s="47"/>
      <c r="C998" s="48"/>
      <c r="D998" s="48"/>
      <c r="E998" s="127"/>
      <c r="F998" s="48"/>
    </row>
    <row r="999" spans="1:6" x14ac:dyDescent="0.25">
      <c r="A999" s="68"/>
      <c r="B999" s="47"/>
      <c r="C999" s="77"/>
      <c r="D999" s="77"/>
      <c r="E999" s="126"/>
      <c r="F999" s="78"/>
    </row>
    <row r="1000" spans="1:6" x14ac:dyDescent="0.25">
      <c r="A1000" s="52"/>
      <c r="B1000" s="47"/>
      <c r="C1000" s="48"/>
      <c r="D1000" s="48"/>
      <c r="E1000" s="127"/>
      <c r="F1000" s="48"/>
    </row>
    <row r="1001" spans="1:6" x14ac:dyDescent="0.25">
      <c r="A1001" s="68"/>
      <c r="B1001" s="47"/>
      <c r="C1001" s="77"/>
      <c r="D1001" s="77"/>
      <c r="E1001" s="126"/>
      <c r="F1001" s="78"/>
    </row>
    <row r="1002" spans="1:6" x14ac:dyDescent="0.25">
      <c r="A1002" s="52"/>
      <c r="B1002" s="47"/>
      <c r="C1002" s="48"/>
      <c r="D1002" s="48"/>
      <c r="E1002" s="127"/>
      <c r="F1002" s="48"/>
    </row>
    <row r="1003" spans="1:6" x14ac:dyDescent="0.25">
      <c r="A1003" s="52"/>
      <c r="B1003" s="47"/>
      <c r="C1003" s="48"/>
      <c r="D1003" s="48"/>
      <c r="E1003" s="127"/>
      <c r="F1003" s="48"/>
    </row>
    <row r="1004" spans="1:6" x14ac:dyDescent="0.25">
      <c r="A1004" s="52"/>
      <c r="B1004" s="47"/>
      <c r="C1004" s="48"/>
      <c r="D1004" s="48"/>
      <c r="E1004" s="127"/>
      <c r="F1004" s="48"/>
    </row>
    <row r="1005" spans="1:6" x14ac:dyDescent="0.25">
      <c r="A1005" s="52"/>
      <c r="B1005" s="47"/>
      <c r="C1005" s="48"/>
      <c r="D1005" s="48"/>
      <c r="E1005" s="127"/>
      <c r="F1005" s="48"/>
    </row>
    <row r="1006" spans="1:6" x14ac:dyDescent="0.25">
      <c r="A1006" s="52"/>
      <c r="B1006" s="47"/>
      <c r="C1006" s="48"/>
      <c r="D1006" s="48"/>
      <c r="E1006" s="127"/>
      <c r="F1006" s="48"/>
    </row>
    <row r="1007" spans="1:6" x14ac:dyDescent="0.25">
      <c r="A1007" s="68"/>
      <c r="B1007" s="47"/>
      <c r="C1007" s="77"/>
      <c r="D1007" s="77"/>
      <c r="E1007" s="126"/>
      <c r="F1007" s="78"/>
    </row>
    <row r="1008" spans="1:6" x14ac:dyDescent="0.25">
      <c r="A1008" s="52"/>
      <c r="B1008" s="47"/>
      <c r="C1008" s="48"/>
      <c r="D1008" s="48"/>
      <c r="E1008" s="127"/>
      <c r="F1008" s="48"/>
    </row>
    <row r="1009" spans="1:6" x14ac:dyDescent="0.25">
      <c r="A1009" s="52"/>
      <c r="B1009" s="47"/>
      <c r="C1009" s="48"/>
      <c r="D1009" s="48"/>
      <c r="E1009" s="127"/>
      <c r="F1009" s="48"/>
    </row>
    <row r="1010" spans="1:6" x14ac:dyDescent="0.25">
      <c r="A1010" s="68"/>
      <c r="B1010" s="47"/>
      <c r="C1010" s="77"/>
      <c r="D1010" s="77"/>
      <c r="E1010" s="126"/>
      <c r="F1010" s="78"/>
    </row>
    <row r="1011" spans="1:6" x14ac:dyDescent="0.25">
      <c r="A1011" s="52"/>
      <c r="B1011" s="47"/>
      <c r="C1011" s="48"/>
      <c r="D1011" s="48"/>
      <c r="E1011" s="127"/>
      <c r="F1011" s="48"/>
    </row>
    <row r="1012" spans="1:6" x14ac:dyDescent="0.25">
      <c r="A1012" s="68"/>
      <c r="B1012" s="47"/>
      <c r="C1012" s="77"/>
      <c r="D1012" s="77"/>
      <c r="E1012" s="126"/>
      <c r="F1012" s="78"/>
    </row>
    <row r="1013" spans="1:6" x14ac:dyDescent="0.25">
      <c r="A1013" s="52"/>
      <c r="B1013" s="47"/>
      <c r="C1013" s="48"/>
      <c r="D1013" s="48"/>
      <c r="E1013" s="127"/>
      <c r="F1013" s="48"/>
    </row>
    <row r="1014" spans="1:6" x14ac:dyDescent="0.25">
      <c r="A1014" s="68"/>
      <c r="B1014" s="47"/>
      <c r="C1014" s="77"/>
      <c r="D1014" s="77"/>
      <c r="E1014" s="126"/>
      <c r="F1014" s="78"/>
    </row>
    <row r="1015" spans="1:6" x14ac:dyDescent="0.25">
      <c r="A1015" s="52"/>
      <c r="B1015" s="47"/>
      <c r="C1015" s="48"/>
      <c r="D1015" s="48"/>
      <c r="E1015" s="127"/>
      <c r="F1015" s="48"/>
    </row>
    <row r="1016" spans="1:6" x14ac:dyDescent="0.25">
      <c r="A1016" s="52"/>
      <c r="B1016" s="47"/>
      <c r="C1016" s="48"/>
      <c r="D1016" s="48"/>
      <c r="E1016" s="127"/>
      <c r="F1016" s="48"/>
    </row>
    <row r="1017" spans="1:6" x14ac:dyDescent="0.25">
      <c r="A1017" s="52"/>
      <c r="B1017" s="47"/>
      <c r="C1017" s="48"/>
      <c r="D1017" s="48"/>
      <c r="E1017" s="127"/>
      <c r="F1017" s="48"/>
    </row>
    <row r="1018" spans="1:6" x14ac:dyDescent="0.25">
      <c r="A1018" s="52"/>
      <c r="B1018" s="47"/>
      <c r="C1018" s="48"/>
      <c r="D1018" s="48"/>
      <c r="E1018" s="127"/>
      <c r="F1018" s="48"/>
    </row>
    <row r="1019" spans="1:6" x14ac:dyDescent="0.25">
      <c r="A1019" s="52"/>
      <c r="B1019" s="47"/>
      <c r="C1019" s="48"/>
      <c r="D1019" s="48"/>
      <c r="E1019" s="127"/>
      <c r="F1019" s="48"/>
    </row>
    <row r="1020" spans="1:6" x14ac:dyDescent="0.25">
      <c r="A1020" s="52"/>
      <c r="B1020" s="47"/>
      <c r="C1020" s="48"/>
      <c r="D1020" s="48"/>
      <c r="E1020" s="127"/>
      <c r="F1020" s="48"/>
    </row>
    <row r="1021" spans="1:6" x14ac:dyDescent="0.25">
      <c r="A1021" s="68"/>
      <c r="B1021" s="47"/>
      <c r="C1021" s="77"/>
      <c r="D1021" s="77"/>
      <c r="E1021" s="126"/>
      <c r="F1021" s="78"/>
    </row>
    <row r="1022" spans="1:6" x14ac:dyDescent="0.25">
      <c r="A1022" s="52"/>
      <c r="B1022" s="47"/>
      <c r="C1022" s="48"/>
      <c r="D1022" s="48"/>
      <c r="E1022" s="127"/>
      <c r="F1022" s="48"/>
    </row>
    <row r="1023" spans="1:6" x14ac:dyDescent="0.25">
      <c r="A1023" s="52"/>
      <c r="B1023" s="47"/>
      <c r="C1023" s="48"/>
      <c r="D1023" s="48"/>
      <c r="E1023" s="127"/>
      <c r="F1023" s="48"/>
    </row>
    <row r="1024" spans="1:6" x14ac:dyDescent="0.25">
      <c r="A1024" s="49"/>
      <c r="B1024" s="47"/>
      <c r="C1024" s="77"/>
      <c r="D1024" s="77"/>
      <c r="E1024" s="126"/>
      <c r="F1024" s="78"/>
    </row>
    <row r="1025" spans="1:6" x14ac:dyDescent="0.25">
      <c r="A1025" s="68"/>
      <c r="B1025" s="47"/>
      <c r="C1025" s="77"/>
      <c r="D1025" s="77"/>
      <c r="E1025" s="126"/>
      <c r="F1025" s="78"/>
    </row>
    <row r="1026" spans="1:6" x14ac:dyDescent="0.25">
      <c r="A1026" s="52"/>
      <c r="B1026" s="47"/>
      <c r="C1026" s="48"/>
      <c r="D1026" s="48"/>
      <c r="E1026" s="127"/>
      <c r="F1026" s="48"/>
    </row>
    <row r="1027" spans="1:6" x14ac:dyDescent="0.25">
      <c r="A1027" s="52"/>
      <c r="B1027" s="47"/>
      <c r="C1027" s="48"/>
      <c r="D1027" s="48"/>
      <c r="E1027" s="127"/>
      <c r="F1027" s="48"/>
    </row>
    <row r="1028" spans="1:6" x14ac:dyDescent="0.25">
      <c r="A1028" s="52"/>
      <c r="B1028" s="47"/>
      <c r="C1028" s="48"/>
      <c r="D1028" s="48"/>
      <c r="E1028" s="127"/>
      <c r="F1028" s="48"/>
    </row>
    <row r="1029" spans="1:6" x14ac:dyDescent="0.25">
      <c r="A1029" s="68"/>
      <c r="B1029" s="47"/>
      <c r="C1029" s="77"/>
      <c r="D1029" s="77"/>
      <c r="E1029" s="126"/>
      <c r="F1029" s="78"/>
    </row>
    <row r="1030" spans="1:6" x14ac:dyDescent="0.25">
      <c r="A1030" s="52"/>
      <c r="B1030" s="47"/>
      <c r="C1030" s="48"/>
      <c r="D1030" s="48"/>
      <c r="E1030" s="127"/>
      <c r="F1030" s="48"/>
    </row>
    <row r="1031" spans="1:6" x14ac:dyDescent="0.25">
      <c r="A1031" s="52"/>
      <c r="B1031" s="47"/>
      <c r="C1031" s="48"/>
      <c r="D1031" s="48"/>
      <c r="E1031" s="127"/>
      <c r="F1031" s="48"/>
    </row>
    <row r="1032" spans="1:6" x14ac:dyDescent="0.25">
      <c r="A1032" s="52"/>
      <c r="B1032" s="47"/>
      <c r="C1032" s="48"/>
      <c r="D1032" s="48"/>
      <c r="E1032" s="127"/>
      <c r="F1032" s="48"/>
    </row>
    <row r="1033" spans="1:6" x14ac:dyDescent="0.25">
      <c r="A1033" s="52"/>
      <c r="B1033" s="47"/>
      <c r="C1033" s="48"/>
      <c r="D1033" s="48"/>
      <c r="E1033" s="127"/>
      <c r="F1033" s="48"/>
    </row>
    <row r="1034" spans="1:6" x14ac:dyDescent="0.25">
      <c r="A1034" s="52"/>
      <c r="B1034" s="47"/>
      <c r="C1034" s="48"/>
      <c r="D1034" s="48"/>
      <c r="E1034" s="127"/>
      <c r="F1034" s="48"/>
    </row>
    <row r="1035" spans="1:6" x14ac:dyDescent="0.25">
      <c r="A1035" s="52"/>
      <c r="B1035" s="47"/>
      <c r="C1035" s="48"/>
      <c r="D1035" s="48"/>
      <c r="E1035" s="127"/>
      <c r="F1035" s="48"/>
    </row>
    <row r="1036" spans="1:6" x14ac:dyDescent="0.25">
      <c r="A1036" s="52"/>
      <c r="B1036" s="47"/>
      <c r="C1036" s="48"/>
      <c r="D1036" s="48"/>
      <c r="E1036" s="127"/>
      <c r="F1036" s="48"/>
    </row>
    <row r="1037" spans="1:6" x14ac:dyDescent="0.25">
      <c r="A1037" s="52"/>
      <c r="B1037" s="47"/>
      <c r="C1037" s="48"/>
      <c r="D1037" s="48"/>
      <c r="E1037" s="127"/>
      <c r="F1037" s="48"/>
    </row>
    <row r="1038" spans="1:6" x14ac:dyDescent="0.25">
      <c r="A1038" s="52"/>
      <c r="B1038" s="47"/>
      <c r="C1038" s="48"/>
      <c r="D1038" s="48"/>
      <c r="E1038" s="127"/>
      <c r="F1038" s="48"/>
    </row>
    <row r="1039" spans="1:6" x14ac:dyDescent="0.25">
      <c r="A1039" s="52"/>
      <c r="B1039" s="47"/>
      <c r="C1039" s="48"/>
      <c r="D1039" s="48"/>
      <c r="E1039" s="127"/>
      <c r="F1039" s="48"/>
    </row>
    <row r="1040" spans="1:6" x14ac:dyDescent="0.25">
      <c r="A1040" s="52"/>
      <c r="B1040" s="47"/>
      <c r="C1040" s="48"/>
      <c r="D1040" s="48"/>
      <c r="E1040" s="127"/>
      <c r="F1040" s="48"/>
    </row>
    <row r="1041" spans="1:6" x14ac:dyDescent="0.25">
      <c r="A1041" s="52"/>
      <c r="B1041" s="47"/>
      <c r="C1041" s="48"/>
      <c r="D1041" s="48"/>
      <c r="E1041" s="127"/>
      <c r="F1041" s="48"/>
    </row>
    <row r="1042" spans="1:6" x14ac:dyDescent="0.25">
      <c r="A1042" s="52"/>
      <c r="B1042" s="47"/>
      <c r="C1042" s="48"/>
      <c r="D1042" s="48"/>
      <c r="E1042" s="127"/>
      <c r="F1042" s="48"/>
    </row>
    <row r="1043" spans="1:6" x14ac:dyDescent="0.25">
      <c r="A1043" s="52"/>
      <c r="B1043" s="47"/>
      <c r="C1043" s="48"/>
      <c r="D1043" s="48"/>
      <c r="E1043" s="127"/>
      <c r="F1043" s="48"/>
    </row>
    <row r="1044" spans="1:6" x14ac:dyDescent="0.25">
      <c r="A1044" s="52"/>
      <c r="B1044" s="47"/>
      <c r="C1044" s="48"/>
      <c r="D1044" s="48"/>
      <c r="E1044" s="127"/>
      <c r="F1044" s="48"/>
    </row>
    <row r="1045" spans="1:6" x14ac:dyDescent="0.25">
      <c r="A1045" s="52"/>
      <c r="B1045" s="47"/>
      <c r="C1045" s="48"/>
      <c r="D1045" s="48"/>
      <c r="E1045" s="127"/>
      <c r="F1045" s="48"/>
    </row>
    <row r="1046" spans="1:6" x14ac:dyDescent="0.25">
      <c r="A1046" s="52"/>
      <c r="B1046" s="47"/>
      <c r="C1046" s="48"/>
      <c r="D1046" s="48"/>
      <c r="E1046" s="127"/>
      <c r="F1046" s="48"/>
    </row>
    <row r="1047" spans="1:6" x14ac:dyDescent="0.25">
      <c r="A1047" s="52"/>
      <c r="B1047" s="47"/>
      <c r="C1047" s="48"/>
      <c r="D1047" s="48"/>
      <c r="E1047" s="127"/>
      <c r="F1047" s="48"/>
    </row>
    <row r="1048" spans="1:6" x14ac:dyDescent="0.25">
      <c r="A1048" s="52"/>
      <c r="B1048" s="47"/>
      <c r="C1048" s="48"/>
      <c r="D1048" s="48"/>
      <c r="E1048" s="127"/>
      <c r="F1048" s="48"/>
    </row>
    <row r="1049" spans="1:6" x14ac:dyDescent="0.25">
      <c r="A1049" s="52"/>
      <c r="B1049" s="47"/>
      <c r="C1049" s="48"/>
      <c r="D1049" s="48"/>
      <c r="E1049" s="127"/>
      <c r="F1049" s="48"/>
    </row>
    <row r="1050" spans="1:6" x14ac:dyDescent="0.25">
      <c r="A1050" s="52"/>
      <c r="B1050" s="47"/>
      <c r="C1050" s="48"/>
      <c r="D1050" s="48"/>
      <c r="E1050" s="127"/>
      <c r="F1050" s="48"/>
    </row>
    <row r="1051" spans="1:6" x14ac:dyDescent="0.25">
      <c r="A1051" s="52"/>
      <c r="B1051" s="47"/>
      <c r="C1051" s="48"/>
      <c r="D1051" s="48"/>
      <c r="E1051" s="127"/>
      <c r="F1051" s="48"/>
    </row>
    <row r="1052" spans="1:6" x14ac:dyDescent="0.25">
      <c r="A1052" s="52"/>
      <c r="B1052" s="47"/>
      <c r="C1052" s="48"/>
      <c r="D1052" s="48"/>
      <c r="E1052" s="127"/>
      <c r="F1052" s="48"/>
    </row>
    <row r="1053" spans="1:6" x14ac:dyDescent="0.25">
      <c r="A1053" s="68"/>
      <c r="B1053" s="47"/>
      <c r="C1053" s="77"/>
      <c r="D1053" s="77"/>
      <c r="E1053" s="126"/>
      <c r="F1053" s="78"/>
    </row>
    <row r="1054" spans="1:6" x14ac:dyDescent="0.25">
      <c r="A1054" s="52"/>
      <c r="B1054" s="47"/>
      <c r="C1054" s="48"/>
      <c r="D1054" s="48"/>
      <c r="E1054" s="127"/>
      <c r="F1054" s="48"/>
    </row>
    <row r="1055" spans="1:6" x14ac:dyDescent="0.25">
      <c r="A1055" s="52"/>
      <c r="B1055" s="47"/>
      <c r="C1055" s="48"/>
      <c r="D1055" s="48"/>
      <c r="E1055" s="127"/>
      <c r="F1055" s="48"/>
    </row>
    <row r="1056" spans="1:6" x14ac:dyDescent="0.25">
      <c r="A1056" s="68"/>
      <c r="B1056" s="47"/>
      <c r="C1056" s="77"/>
      <c r="D1056" s="77"/>
      <c r="E1056" s="126"/>
      <c r="F1056" s="78"/>
    </row>
    <row r="1057" spans="1:6" x14ac:dyDescent="0.25">
      <c r="A1057" s="52"/>
      <c r="B1057" s="47"/>
      <c r="C1057" s="48"/>
      <c r="D1057" s="48"/>
      <c r="E1057" s="127"/>
      <c r="F1057" s="48"/>
    </row>
    <row r="1058" spans="1:6" x14ac:dyDescent="0.25">
      <c r="A1058" s="52"/>
      <c r="B1058" s="47"/>
      <c r="C1058" s="48"/>
      <c r="D1058" s="48"/>
      <c r="E1058" s="127"/>
      <c r="F1058" s="48"/>
    </row>
    <row r="1059" spans="1:6" x14ac:dyDescent="0.25">
      <c r="A1059" s="52"/>
      <c r="B1059" s="47"/>
      <c r="C1059" s="48"/>
      <c r="D1059" s="48"/>
      <c r="E1059" s="127"/>
      <c r="F1059" s="48"/>
    </row>
    <row r="1060" spans="1:6" x14ac:dyDescent="0.25">
      <c r="A1060" s="52"/>
      <c r="B1060" s="47"/>
      <c r="C1060" s="48"/>
      <c r="D1060" s="48"/>
      <c r="E1060" s="127"/>
      <c r="F1060" s="48"/>
    </row>
    <row r="1061" spans="1:6" x14ac:dyDescent="0.25">
      <c r="A1061" s="75"/>
      <c r="B1061" s="76"/>
      <c r="C1061" s="61"/>
      <c r="D1061" s="61"/>
      <c r="E1061" s="125"/>
      <c r="F1061" s="78"/>
    </row>
    <row r="1062" spans="1:6" x14ac:dyDescent="0.25">
      <c r="A1062" s="49"/>
      <c r="B1062" s="47"/>
      <c r="C1062" s="77"/>
      <c r="D1062" s="77"/>
      <c r="E1062" s="126"/>
      <c r="F1062" s="78"/>
    </row>
    <row r="1063" spans="1:6" x14ac:dyDescent="0.25">
      <c r="A1063" s="68"/>
      <c r="B1063" s="47"/>
      <c r="C1063" s="77"/>
      <c r="D1063" s="77"/>
      <c r="E1063" s="126"/>
      <c r="F1063" s="78"/>
    </row>
    <row r="1064" spans="1:6" x14ac:dyDescent="0.25">
      <c r="A1064" s="52"/>
      <c r="B1064" s="47"/>
      <c r="C1064" s="48"/>
      <c r="D1064" s="48"/>
      <c r="E1064" s="127"/>
      <c r="F1064" s="48"/>
    </row>
    <row r="1065" spans="1:6" x14ac:dyDescent="0.25">
      <c r="A1065" s="52"/>
      <c r="B1065" s="47"/>
      <c r="C1065" s="48"/>
      <c r="D1065" s="48"/>
      <c r="E1065" s="127"/>
      <c r="F1065" s="48"/>
    </row>
    <row r="1066" spans="1:6" x14ac:dyDescent="0.25">
      <c r="A1066" s="52"/>
      <c r="B1066" s="47"/>
      <c r="C1066" s="48"/>
      <c r="D1066" s="48"/>
      <c r="E1066" s="127"/>
      <c r="F1066" s="48"/>
    </row>
    <row r="1067" spans="1:6" x14ac:dyDescent="0.25">
      <c r="A1067" s="68"/>
      <c r="B1067" s="47"/>
      <c r="C1067" s="77"/>
      <c r="D1067" s="77"/>
      <c r="E1067" s="126"/>
      <c r="F1067" s="78"/>
    </row>
    <row r="1068" spans="1:6" x14ac:dyDescent="0.25">
      <c r="A1068" s="52"/>
      <c r="B1068" s="47"/>
      <c r="C1068" s="48"/>
      <c r="D1068" s="48"/>
      <c r="E1068" s="127"/>
      <c r="F1068" s="48"/>
    </row>
    <row r="1069" spans="1:6" x14ac:dyDescent="0.25">
      <c r="A1069" s="52"/>
      <c r="B1069" s="47"/>
      <c r="C1069" s="48"/>
      <c r="D1069" s="48"/>
      <c r="E1069" s="127"/>
      <c r="F1069" s="48"/>
    </row>
    <row r="1070" spans="1:6" x14ac:dyDescent="0.25">
      <c r="A1070" s="52"/>
      <c r="B1070" s="47"/>
      <c r="C1070" s="48"/>
      <c r="D1070" s="48"/>
      <c r="E1070" s="127"/>
      <c r="F1070" s="48"/>
    </row>
    <row r="1071" spans="1:6" x14ac:dyDescent="0.25">
      <c r="A1071" s="68"/>
      <c r="B1071" s="47"/>
      <c r="C1071" s="77"/>
      <c r="D1071" s="77"/>
      <c r="E1071" s="126"/>
      <c r="F1071" s="78"/>
    </row>
    <row r="1072" spans="1:6" x14ac:dyDescent="0.25">
      <c r="A1072" s="52"/>
      <c r="B1072" s="47"/>
      <c r="C1072" s="48"/>
      <c r="D1072" s="48"/>
      <c r="E1072" s="127"/>
      <c r="F1072" s="48"/>
    </row>
    <row r="1073" spans="1:6" x14ac:dyDescent="0.25">
      <c r="A1073" s="68"/>
      <c r="B1073" s="47"/>
      <c r="C1073" s="77"/>
      <c r="D1073" s="77"/>
      <c r="E1073" s="126"/>
      <c r="F1073" s="78"/>
    </row>
    <row r="1074" spans="1:6" x14ac:dyDescent="0.25">
      <c r="A1074" s="52"/>
      <c r="B1074" s="47"/>
      <c r="C1074" s="48"/>
      <c r="D1074" s="48"/>
      <c r="E1074" s="127"/>
      <c r="F1074" s="48"/>
    </row>
    <row r="1075" spans="1:6" x14ac:dyDescent="0.25">
      <c r="A1075" s="75"/>
      <c r="B1075" s="76"/>
      <c r="C1075" s="61"/>
      <c r="D1075" s="61"/>
      <c r="E1075" s="125"/>
      <c r="F1075" s="78"/>
    </row>
    <row r="1076" spans="1:6" x14ac:dyDescent="0.25">
      <c r="A1076" s="49"/>
      <c r="B1076" s="47"/>
      <c r="C1076" s="77"/>
      <c r="D1076" s="77"/>
      <c r="E1076" s="126"/>
      <c r="F1076" s="78"/>
    </row>
    <row r="1077" spans="1:6" x14ac:dyDescent="0.25">
      <c r="A1077" s="68"/>
      <c r="B1077" s="47"/>
      <c r="C1077" s="77"/>
      <c r="D1077" s="77"/>
      <c r="E1077" s="126"/>
      <c r="F1077" s="78"/>
    </row>
    <row r="1078" spans="1:6" x14ac:dyDescent="0.25">
      <c r="A1078" s="68"/>
      <c r="B1078" s="47"/>
      <c r="C1078" s="77"/>
      <c r="D1078" s="77"/>
      <c r="E1078" s="126"/>
      <c r="F1078" s="78"/>
    </row>
    <row r="1079" spans="1:6" x14ac:dyDescent="0.25">
      <c r="A1079" s="49"/>
      <c r="B1079" s="47"/>
      <c r="C1079" s="77"/>
      <c r="D1079" s="77"/>
      <c r="E1079" s="126"/>
      <c r="F1079" s="78"/>
    </row>
    <row r="1080" spans="1:6" x14ac:dyDescent="0.25">
      <c r="A1080" s="68"/>
      <c r="B1080" s="47"/>
      <c r="C1080" s="77"/>
      <c r="D1080" s="79"/>
      <c r="E1080" s="126"/>
      <c r="F1080" s="79"/>
    </row>
    <row r="1081" spans="1:6" x14ac:dyDescent="0.25">
      <c r="A1081" s="52"/>
      <c r="B1081" s="47"/>
      <c r="C1081" s="48"/>
      <c r="D1081" s="48"/>
      <c r="E1081" s="127"/>
      <c r="F1081" s="48"/>
    </row>
    <row r="1082" spans="1:6" x14ac:dyDescent="0.25">
      <c r="A1082" s="52"/>
      <c r="B1082" s="47"/>
      <c r="C1082" s="48"/>
      <c r="D1082" s="48"/>
      <c r="E1082" s="127"/>
      <c r="F1082" s="48"/>
    </row>
    <row r="1083" spans="1:6" x14ac:dyDescent="0.25">
      <c r="A1083" s="52"/>
      <c r="B1083" s="47"/>
      <c r="C1083" s="48"/>
      <c r="D1083" s="48"/>
      <c r="E1083" s="127"/>
      <c r="F1083" s="48"/>
    </row>
    <row r="1084" spans="1:6" x14ac:dyDescent="0.25">
      <c r="A1084" s="52"/>
      <c r="B1084" s="47"/>
      <c r="C1084" s="48"/>
      <c r="D1084" s="48"/>
      <c r="E1084" s="127"/>
      <c r="F1084" s="48"/>
    </row>
    <row r="1085" spans="1:6" x14ac:dyDescent="0.25">
      <c r="A1085" s="68"/>
      <c r="B1085" s="47"/>
      <c r="C1085" s="77"/>
      <c r="D1085" s="77"/>
      <c r="E1085" s="126"/>
      <c r="F1085" s="78"/>
    </row>
    <row r="1086" spans="1:6" x14ac:dyDescent="0.25">
      <c r="A1086" s="52"/>
      <c r="B1086" s="47"/>
      <c r="C1086" s="48"/>
      <c r="D1086" s="48"/>
      <c r="E1086" s="127"/>
      <c r="F1086" s="48"/>
    </row>
    <row r="1087" spans="1:6" x14ac:dyDescent="0.25">
      <c r="A1087" s="52"/>
      <c r="B1087" s="47"/>
      <c r="C1087" s="48"/>
      <c r="D1087" s="48"/>
      <c r="E1087" s="127"/>
      <c r="F1087" s="48"/>
    </row>
    <row r="1088" spans="1:6" x14ac:dyDescent="0.25">
      <c r="A1088" s="52"/>
      <c r="B1088" s="47"/>
      <c r="C1088" s="48"/>
      <c r="D1088" s="48"/>
      <c r="E1088" s="127"/>
      <c r="F1088" s="48"/>
    </row>
    <row r="1089" spans="1:6" x14ac:dyDescent="0.25">
      <c r="A1089" s="52"/>
      <c r="B1089" s="47"/>
      <c r="C1089" s="48"/>
      <c r="D1089" s="48"/>
      <c r="E1089" s="127"/>
      <c r="F1089" s="48"/>
    </row>
    <row r="1090" spans="1:6" x14ac:dyDescent="0.25">
      <c r="A1090" s="52"/>
      <c r="B1090" s="47"/>
      <c r="C1090" s="48"/>
      <c r="D1090" s="48"/>
      <c r="E1090" s="127"/>
      <c r="F1090" s="48"/>
    </row>
    <row r="1091" spans="1:6" x14ac:dyDescent="0.25">
      <c r="A1091" s="52"/>
      <c r="B1091" s="47"/>
      <c r="C1091" s="48"/>
      <c r="D1091" s="48"/>
      <c r="E1091" s="127"/>
      <c r="F1091" s="48"/>
    </row>
    <row r="1092" spans="1:6" x14ac:dyDescent="0.25">
      <c r="A1092" s="52"/>
      <c r="B1092" s="47"/>
      <c r="C1092" s="48"/>
      <c r="D1092" s="48"/>
      <c r="E1092" s="127"/>
      <c r="F1092" s="48"/>
    </row>
    <row r="1093" spans="1:6" x14ac:dyDescent="0.25">
      <c r="A1093" s="52"/>
      <c r="B1093" s="47"/>
      <c r="C1093" s="48"/>
      <c r="D1093" s="48"/>
      <c r="E1093" s="127"/>
      <c r="F1093" s="48"/>
    </row>
    <row r="1094" spans="1:6" x14ac:dyDescent="0.25">
      <c r="A1094" s="52"/>
      <c r="B1094" s="47"/>
      <c r="C1094" s="48"/>
      <c r="D1094" s="48"/>
      <c r="E1094" s="127"/>
      <c r="F1094" s="48"/>
    </row>
    <row r="1095" spans="1:6" x14ac:dyDescent="0.25">
      <c r="A1095" s="52"/>
      <c r="B1095" s="47"/>
      <c r="C1095" s="48"/>
      <c r="D1095" s="48"/>
      <c r="E1095" s="127"/>
      <c r="F1095" s="48"/>
    </row>
    <row r="1096" spans="1:6" x14ac:dyDescent="0.25">
      <c r="A1096" s="49"/>
      <c r="B1096" s="47"/>
      <c r="C1096" s="77"/>
      <c r="D1096" s="77"/>
      <c r="E1096" s="126"/>
      <c r="F1096" s="78"/>
    </row>
    <row r="1097" spans="1:6" x14ac:dyDescent="0.25">
      <c r="A1097" s="68"/>
      <c r="B1097" s="47"/>
      <c r="C1097" s="77"/>
      <c r="D1097" s="77"/>
      <c r="E1097" s="126"/>
      <c r="F1097" s="78"/>
    </row>
    <row r="1098" spans="1:6" x14ac:dyDescent="0.25">
      <c r="A1098" s="68"/>
      <c r="B1098" s="47"/>
      <c r="C1098" s="77"/>
      <c r="D1098" s="77"/>
      <c r="E1098" s="126"/>
      <c r="F1098" s="78"/>
    </row>
    <row r="1099" spans="1:6" x14ac:dyDescent="0.25">
      <c r="A1099" s="52"/>
      <c r="B1099" s="47"/>
      <c r="C1099" s="48"/>
      <c r="D1099" s="48"/>
      <c r="E1099" s="127"/>
      <c r="F1099" s="48"/>
    </row>
    <row r="1100" spans="1:6" x14ac:dyDescent="0.25">
      <c r="A1100" s="52"/>
      <c r="B1100" s="47"/>
      <c r="C1100" s="48"/>
      <c r="D1100" s="48"/>
      <c r="E1100" s="127"/>
      <c r="F1100" s="48"/>
    </row>
    <row r="1101" spans="1:6" x14ac:dyDescent="0.25">
      <c r="A1101" s="52"/>
      <c r="B1101" s="47"/>
      <c r="C1101" s="48"/>
      <c r="D1101" s="48"/>
      <c r="E1101" s="127"/>
      <c r="F1101" s="48"/>
    </row>
    <row r="1102" spans="1:6" x14ac:dyDescent="0.25">
      <c r="A1102" s="52"/>
      <c r="B1102" s="47"/>
      <c r="C1102" s="48"/>
      <c r="D1102" s="48"/>
      <c r="E1102" s="127"/>
      <c r="F1102" s="48"/>
    </row>
    <row r="1103" spans="1:6" x14ac:dyDescent="0.25">
      <c r="A1103" s="52"/>
      <c r="B1103" s="47"/>
      <c r="C1103" s="48"/>
      <c r="D1103" s="48"/>
      <c r="E1103" s="127"/>
      <c r="F1103" s="48"/>
    </row>
    <row r="1104" spans="1:6" x14ac:dyDescent="0.25">
      <c r="A1104" s="52"/>
      <c r="B1104" s="47"/>
      <c r="C1104" s="48"/>
      <c r="D1104" s="48"/>
      <c r="E1104" s="127"/>
      <c r="F1104" s="48"/>
    </row>
    <row r="1105" spans="1:6" x14ac:dyDescent="0.25">
      <c r="A1105" s="49"/>
      <c r="B1105" s="47"/>
      <c r="C1105" s="77"/>
      <c r="D1105" s="77"/>
      <c r="E1105" s="126"/>
      <c r="F1105" s="78"/>
    </row>
    <row r="1106" spans="1:6" x14ac:dyDescent="0.25">
      <c r="A1106" s="68"/>
      <c r="B1106" s="47"/>
      <c r="C1106" s="77"/>
      <c r="D1106" s="77"/>
      <c r="E1106" s="126"/>
      <c r="F1106" s="78"/>
    </row>
    <row r="1107" spans="1:6" x14ac:dyDescent="0.25">
      <c r="A1107" s="68"/>
      <c r="B1107" s="47"/>
      <c r="C1107" s="77"/>
      <c r="D1107" s="77"/>
      <c r="E1107" s="126"/>
      <c r="F1107" s="78"/>
    </row>
    <row r="1108" spans="1:6" x14ac:dyDescent="0.25">
      <c r="A1108" s="52"/>
      <c r="B1108" s="47"/>
      <c r="C1108" s="48"/>
      <c r="D1108" s="48"/>
      <c r="E1108" s="127"/>
      <c r="F1108" s="48"/>
    </row>
    <row r="1109" spans="1:6" x14ac:dyDescent="0.25">
      <c r="A1109" s="52"/>
      <c r="B1109" s="47"/>
      <c r="C1109" s="48"/>
      <c r="D1109" s="48"/>
      <c r="E1109" s="127"/>
      <c r="F1109" s="48"/>
    </row>
    <row r="1110" spans="1:6" x14ac:dyDescent="0.25">
      <c r="A1110" s="52"/>
      <c r="B1110" s="47"/>
      <c r="C1110" s="48"/>
      <c r="D1110" s="48"/>
      <c r="E1110" s="127"/>
      <c r="F1110" s="48"/>
    </row>
    <row r="1111" spans="1:6" ht="39" customHeight="1" x14ac:dyDescent="0.25">
      <c r="E1111" s="125"/>
      <c r="F1111" s="78"/>
    </row>
    <row r="1112" spans="1:6" x14ac:dyDescent="0.25">
      <c r="E1112" s="126"/>
      <c r="F1112" s="78"/>
    </row>
    <row r="1113" spans="1:6" x14ac:dyDescent="0.25">
      <c r="E1113" s="126"/>
      <c r="F1113" s="78"/>
    </row>
    <row r="1114" spans="1:6" x14ac:dyDescent="0.25">
      <c r="E1114" s="127"/>
      <c r="F1114" s="48"/>
    </row>
    <row r="1115" spans="1:6" x14ac:dyDescent="0.25">
      <c r="E1115" s="127"/>
      <c r="F1115" s="48"/>
    </row>
    <row r="1116" spans="1:6" x14ac:dyDescent="0.25">
      <c r="E1116" s="127"/>
      <c r="F1116" s="48"/>
    </row>
    <row r="1117" spans="1:6" x14ac:dyDescent="0.25">
      <c r="E1117" s="127"/>
      <c r="F1117" s="48"/>
    </row>
    <row r="1118" spans="1:6" x14ac:dyDescent="0.25">
      <c r="E1118" s="127"/>
      <c r="F1118" s="48"/>
    </row>
    <row r="1119" spans="1:6" x14ac:dyDescent="0.25">
      <c r="E1119" s="127"/>
      <c r="F1119" s="48"/>
    </row>
    <row r="1120" spans="1:6" x14ac:dyDescent="0.25">
      <c r="E1120" s="127"/>
      <c r="F1120" s="48"/>
    </row>
    <row r="1121" spans="5:6" x14ac:dyDescent="0.25">
      <c r="E1121" s="127"/>
      <c r="F1121" s="48"/>
    </row>
    <row r="1122" spans="5:6" x14ac:dyDescent="0.25">
      <c r="E1122" s="126"/>
      <c r="F1122" s="78"/>
    </row>
    <row r="1123" spans="5:6" x14ac:dyDescent="0.25">
      <c r="E1123" s="127"/>
      <c r="F1123" s="48"/>
    </row>
    <row r="1124" spans="5:6" x14ac:dyDescent="0.25">
      <c r="E1124" s="127"/>
      <c r="F1124" s="48"/>
    </row>
    <row r="1125" spans="5:6" x14ac:dyDescent="0.25">
      <c r="E1125" s="127"/>
      <c r="F1125" s="48"/>
    </row>
    <row r="1126" spans="5:6" x14ac:dyDescent="0.25">
      <c r="E1126" s="127"/>
      <c r="F1126" s="48"/>
    </row>
    <row r="1127" spans="5:6" x14ac:dyDescent="0.25">
      <c r="E1127" s="127"/>
      <c r="F1127" s="48"/>
    </row>
    <row r="1128" spans="5:6" x14ac:dyDescent="0.25">
      <c r="E1128" s="127"/>
      <c r="F1128" s="48"/>
    </row>
    <row r="1129" spans="5:6" x14ac:dyDescent="0.25">
      <c r="E1129" s="127"/>
      <c r="F1129" s="48"/>
    </row>
    <row r="1130" spans="5:6" x14ac:dyDescent="0.25">
      <c r="E1130" s="127"/>
      <c r="F1130" s="48"/>
    </row>
    <row r="1131" spans="5:6" x14ac:dyDescent="0.25">
      <c r="E1131" s="127"/>
      <c r="F1131" s="48"/>
    </row>
    <row r="1132" spans="5:6" x14ac:dyDescent="0.25">
      <c r="E1132" s="127"/>
      <c r="F1132" s="48"/>
    </row>
    <row r="1133" spans="5:6" x14ac:dyDescent="0.25">
      <c r="E1133" s="127"/>
      <c r="F1133" s="48"/>
    </row>
    <row r="1134" spans="5:6" x14ac:dyDescent="0.25">
      <c r="E1134" s="127"/>
      <c r="F1134" s="48"/>
    </row>
    <row r="1135" spans="5:6" x14ac:dyDescent="0.25">
      <c r="E1135" s="127"/>
      <c r="F1135" s="48"/>
    </row>
    <row r="1136" spans="5:6" x14ac:dyDescent="0.25">
      <c r="E1136" s="127"/>
      <c r="F1136" s="48"/>
    </row>
    <row r="1137" spans="5:6" x14ac:dyDescent="0.25">
      <c r="E1137" s="127"/>
      <c r="F1137" s="48"/>
    </row>
    <row r="1138" spans="5:6" x14ac:dyDescent="0.25">
      <c r="E1138" s="127"/>
      <c r="F1138" s="48"/>
    </row>
    <row r="1139" spans="5:6" x14ac:dyDescent="0.25">
      <c r="E1139" s="127"/>
      <c r="F1139" s="48"/>
    </row>
    <row r="1140" spans="5:6" x14ac:dyDescent="0.25">
      <c r="E1140" s="127"/>
      <c r="F1140" s="48"/>
    </row>
    <row r="1141" spans="5:6" x14ac:dyDescent="0.25">
      <c r="E1141" s="127"/>
      <c r="F1141" s="48"/>
    </row>
    <row r="1142" spans="5:6" x14ac:dyDescent="0.25">
      <c r="E1142" s="127"/>
      <c r="F1142" s="48"/>
    </row>
    <row r="1143" spans="5:6" x14ac:dyDescent="0.25">
      <c r="E1143" s="127"/>
      <c r="F1143" s="48"/>
    </row>
    <row r="1144" spans="5:6" x14ac:dyDescent="0.25">
      <c r="E1144" s="127"/>
      <c r="F1144" s="48"/>
    </row>
    <row r="1145" spans="5:6" x14ac:dyDescent="0.25">
      <c r="E1145" s="127"/>
      <c r="F1145" s="48"/>
    </row>
    <row r="1146" spans="5:6" x14ac:dyDescent="0.25">
      <c r="E1146" s="127"/>
      <c r="F1146" s="48"/>
    </row>
    <row r="1147" spans="5:6" x14ac:dyDescent="0.25">
      <c r="E1147" s="127"/>
      <c r="F1147" s="48"/>
    </row>
    <row r="1148" spans="5:6" x14ac:dyDescent="0.25">
      <c r="E1148" s="127"/>
      <c r="F1148" s="48"/>
    </row>
    <row r="1149" spans="5:6" x14ac:dyDescent="0.25">
      <c r="E1149" s="127"/>
      <c r="F1149" s="48"/>
    </row>
    <row r="1150" spans="5:6" x14ac:dyDescent="0.25">
      <c r="E1150" s="126"/>
      <c r="F1150" s="78"/>
    </row>
    <row r="1151" spans="5:6" x14ac:dyDescent="0.25">
      <c r="E1151" s="127"/>
      <c r="F1151" s="48"/>
    </row>
    <row r="1152" spans="5:6" x14ac:dyDescent="0.25">
      <c r="E1152" s="127"/>
      <c r="F1152" s="48"/>
    </row>
    <row r="1153" spans="5:6" x14ac:dyDescent="0.25">
      <c r="E1153" s="127"/>
      <c r="F1153" s="48"/>
    </row>
    <row r="1154" spans="5:6" x14ac:dyDescent="0.25">
      <c r="E1154" s="127"/>
      <c r="F1154" s="48"/>
    </row>
    <row r="1155" spans="5:6" x14ac:dyDescent="0.25">
      <c r="E1155" s="127"/>
      <c r="F1155" s="48"/>
    </row>
    <row r="1156" spans="5:6" x14ac:dyDescent="0.25">
      <c r="E1156" s="126"/>
      <c r="F1156" s="78"/>
    </row>
    <row r="1157" spans="5:6" x14ac:dyDescent="0.25">
      <c r="E1157" s="127"/>
      <c r="F1157" s="48"/>
    </row>
    <row r="1158" spans="5:6" x14ac:dyDescent="0.25">
      <c r="E1158" s="126"/>
      <c r="F1158" s="78"/>
    </row>
    <row r="1159" spans="5:6" x14ac:dyDescent="0.25">
      <c r="E1159" s="127"/>
      <c r="F1159" s="48"/>
    </row>
    <row r="1160" spans="5:6" x14ac:dyDescent="0.25">
      <c r="E1160" s="126"/>
      <c r="F1160" s="78"/>
    </row>
    <row r="1161" spans="5:6" x14ac:dyDescent="0.25">
      <c r="E1161" s="127"/>
      <c r="F1161" s="48"/>
    </row>
    <row r="1162" spans="5:6" x14ac:dyDescent="0.25">
      <c r="E1162" s="127"/>
      <c r="F1162" s="48"/>
    </row>
    <row r="1163" spans="5:6" x14ac:dyDescent="0.25">
      <c r="E1163" s="127"/>
      <c r="F1163" s="48"/>
    </row>
    <row r="1164" spans="5:6" x14ac:dyDescent="0.25">
      <c r="E1164" s="127"/>
      <c r="F1164" s="48"/>
    </row>
    <row r="1165" spans="5:6" x14ac:dyDescent="0.25">
      <c r="E1165" s="127"/>
      <c r="F1165" s="48"/>
    </row>
    <row r="1166" spans="5:6" x14ac:dyDescent="0.25">
      <c r="E1166" s="126"/>
      <c r="F1166" s="78"/>
    </row>
    <row r="1167" spans="5:6" x14ac:dyDescent="0.25">
      <c r="E1167" s="127"/>
      <c r="F1167" s="48"/>
    </row>
    <row r="1168" spans="5:6" x14ac:dyDescent="0.25">
      <c r="E1168" s="127"/>
      <c r="F1168" s="48"/>
    </row>
    <row r="1169" spans="5:6" x14ac:dyDescent="0.25">
      <c r="E1169" s="126"/>
      <c r="F1169" s="78"/>
    </row>
    <row r="1170" spans="5:6" x14ac:dyDescent="0.25">
      <c r="E1170" s="127"/>
      <c r="F1170" s="48"/>
    </row>
    <row r="1171" spans="5:6" x14ac:dyDescent="0.25">
      <c r="E1171" s="127"/>
      <c r="F1171" s="48"/>
    </row>
    <row r="1172" spans="5:6" x14ac:dyDescent="0.25">
      <c r="E1172" s="127"/>
      <c r="F1172" s="48"/>
    </row>
    <row r="1173" spans="5:6" x14ac:dyDescent="0.25">
      <c r="E1173" s="127"/>
      <c r="F1173" s="48"/>
    </row>
    <row r="1174" spans="5:6" x14ac:dyDescent="0.25">
      <c r="E1174" s="127"/>
      <c r="F1174" s="48"/>
    </row>
    <row r="1175" spans="5:6" x14ac:dyDescent="0.25">
      <c r="E1175" s="127"/>
      <c r="F1175" s="48"/>
    </row>
    <row r="1176" spans="5:6" x14ac:dyDescent="0.25">
      <c r="E1176" s="127"/>
      <c r="F1176" s="48"/>
    </row>
    <row r="1177" spans="5:6" x14ac:dyDescent="0.25">
      <c r="E1177" s="127"/>
      <c r="F1177" s="48"/>
    </row>
    <row r="1178" spans="5:6" x14ac:dyDescent="0.25">
      <c r="E1178" s="127"/>
      <c r="F1178" s="48"/>
    </row>
    <row r="1179" spans="5:6" x14ac:dyDescent="0.25">
      <c r="E1179" s="127"/>
      <c r="F1179" s="48"/>
    </row>
    <row r="1180" spans="5:6" x14ac:dyDescent="0.25">
      <c r="E1180" s="127"/>
      <c r="F1180" s="48"/>
    </row>
    <row r="1181" spans="5:6" x14ac:dyDescent="0.25">
      <c r="E1181" s="127"/>
      <c r="F1181" s="48"/>
    </row>
    <row r="1182" spans="5:6" x14ac:dyDescent="0.25">
      <c r="E1182" s="127"/>
      <c r="F1182" s="48"/>
    </row>
    <row r="1183" spans="5:6" x14ac:dyDescent="0.25">
      <c r="E1183" s="127"/>
      <c r="F1183" s="48"/>
    </row>
    <row r="1184" spans="5:6" x14ac:dyDescent="0.25">
      <c r="E1184" s="126"/>
      <c r="F1184" s="78"/>
    </row>
    <row r="1185" spans="5:6" x14ac:dyDescent="0.25">
      <c r="E1185" s="127"/>
      <c r="F1185" s="48"/>
    </row>
    <row r="1186" spans="5:6" x14ac:dyDescent="0.25">
      <c r="E1186" s="126"/>
      <c r="F1186" s="78"/>
    </row>
    <row r="1187" spans="5:6" x14ac:dyDescent="0.25">
      <c r="E1187" s="127"/>
      <c r="F1187" s="48"/>
    </row>
    <row r="1188" spans="5:6" x14ac:dyDescent="0.25">
      <c r="E1188" s="127"/>
      <c r="F1188" s="48"/>
    </row>
    <row r="1189" spans="5:6" x14ac:dyDescent="0.25">
      <c r="E1189" s="127"/>
      <c r="F1189" s="48"/>
    </row>
    <row r="1190" spans="5:6" x14ac:dyDescent="0.25">
      <c r="E1190" s="128"/>
      <c r="F1190" s="79"/>
    </row>
    <row r="1191" spans="5:6" x14ac:dyDescent="0.25">
      <c r="E1191" s="126"/>
      <c r="F1191" s="78"/>
    </row>
    <row r="1192" spans="5:6" x14ac:dyDescent="0.25">
      <c r="E1192" s="127"/>
      <c r="F1192" s="48"/>
    </row>
    <row r="1193" spans="5:6" x14ac:dyDescent="0.25">
      <c r="E1193" s="126"/>
      <c r="F1193" s="78"/>
    </row>
    <row r="1194" spans="5:6" x14ac:dyDescent="0.25">
      <c r="E1194" s="126"/>
      <c r="F1194" s="78"/>
    </row>
    <row r="1195" spans="5:6" x14ac:dyDescent="0.25">
      <c r="E1195" s="127"/>
      <c r="F1195" s="48"/>
    </row>
    <row r="1196" spans="5:6" x14ac:dyDescent="0.25">
      <c r="E1196" s="127"/>
      <c r="F1196" s="48"/>
    </row>
    <row r="1197" spans="5:6" x14ac:dyDescent="0.25">
      <c r="E1197" s="127"/>
      <c r="F1197" s="48"/>
    </row>
    <row r="1198" spans="5:6" x14ac:dyDescent="0.25">
      <c r="E1198" s="127"/>
      <c r="F1198" s="48"/>
    </row>
    <row r="1199" spans="5:6" x14ac:dyDescent="0.25">
      <c r="E1199" s="127"/>
      <c r="F1199" s="48"/>
    </row>
    <row r="1200" spans="5:6" x14ac:dyDescent="0.25">
      <c r="E1200" s="127"/>
      <c r="F1200" s="48"/>
    </row>
    <row r="1201" spans="5:6" x14ac:dyDescent="0.25">
      <c r="E1201" s="127"/>
      <c r="F1201" s="48"/>
    </row>
    <row r="1202" spans="5:6" x14ac:dyDescent="0.25">
      <c r="E1202" s="126"/>
      <c r="F1202" s="78"/>
    </row>
    <row r="1203" spans="5:6" x14ac:dyDescent="0.25">
      <c r="E1203" s="127"/>
      <c r="F1203" s="48"/>
    </row>
    <row r="1204" spans="5:6" x14ac:dyDescent="0.25">
      <c r="E1204" s="127"/>
      <c r="F1204" s="48"/>
    </row>
    <row r="1205" spans="5:6" x14ac:dyDescent="0.25">
      <c r="E1205" s="127"/>
      <c r="F1205" s="48"/>
    </row>
    <row r="1206" spans="5:6" x14ac:dyDescent="0.25">
      <c r="E1206" s="127"/>
      <c r="F1206" s="48"/>
    </row>
    <row r="1207" spans="5:6" x14ac:dyDescent="0.25">
      <c r="E1207" s="127"/>
      <c r="F1207" s="48"/>
    </row>
    <row r="1208" spans="5:6" x14ac:dyDescent="0.25">
      <c r="E1208" s="127"/>
      <c r="F1208" s="48"/>
    </row>
    <row r="1209" spans="5:6" x14ac:dyDescent="0.25">
      <c r="E1209" s="127"/>
      <c r="F1209" s="48"/>
    </row>
    <row r="1210" spans="5:6" x14ac:dyDescent="0.25">
      <c r="E1210" s="127"/>
      <c r="F1210" s="48"/>
    </row>
    <row r="1211" spans="5:6" x14ac:dyDescent="0.25">
      <c r="E1211" s="127"/>
      <c r="F1211" s="48"/>
    </row>
    <row r="1212" spans="5:6" x14ac:dyDescent="0.25">
      <c r="E1212" s="127"/>
      <c r="F1212" s="48"/>
    </row>
    <row r="1213" spans="5:6" x14ac:dyDescent="0.25">
      <c r="E1213" s="127"/>
      <c r="F1213" s="48"/>
    </row>
    <row r="1214" spans="5:6" x14ac:dyDescent="0.25">
      <c r="E1214" s="127"/>
      <c r="F1214" s="48"/>
    </row>
    <row r="1215" spans="5:6" x14ac:dyDescent="0.25">
      <c r="E1215" s="127"/>
      <c r="F1215" s="48"/>
    </row>
    <row r="1216" spans="5:6" x14ac:dyDescent="0.25">
      <c r="E1216" s="127"/>
      <c r="F1216" s="48"/>
    </row>
    <row r="1217" spans="5:6" x14ac:dyDescent="0.25">
      <c r="E1217" s="127"/>
      <c r="F1217" s="48"/>
    </row>
    <row r="1218" spans="5:6" x14ac:dyDescent="0.25">
      <c r="E1218" s="127"/>
      <c r="F1218" s="48"/>
    </row>
    <row r="1219" spans="5:6" x14ac:dyDescent="0.25">
      <c r="E1219" s="127"/>
      <c r="F1219" s="48"/>
    </row>
    <row r="1220" spans="5:6" x14ac:dyDescent="0.25">
      <c r="E1220" s="127"/>
      <c r="F1220" s="48"/>
    </row>
    <row r="1221" spans="5:6" x14ac:dyDescent="0.25">
      <c r="E1221" s="127"/>
      <c r="F1221" s="48"/>
    </row>
    <row r="1222" spans="5:6" x14ac:dyDescent="0.25">
      <c r="E1222" s="127"/>
      <c r="F1222" s="48"/>
    </row>
    <row r="1223" spans="5:6" x14ac:dyDescent="0.25">
      <c r="E1223" s="127"/>
      <c r="F1223" s="48"/>
    </row>
    <row r="1224" spans="5:6" x14ac:dyDescent="0.25">
      <c r="E1224" s="127"/>
      <c r="F1224" s="48"/>
    </row>
    <row r="1225" spans="5:6" x14ac:dyDescent="0.25">
      <c r="E1225" s="127"/>
      <c r="F1225" s="48"/>
    </row>
    <row r="1226" spans="5:6" x14ac:dyDescent="0.25">
      <c r="E1226" s="127"/>
      <c r="F1226" s="48"/>
    </row>
    <row r="1227" spans="5:6" x14ac:dyDescent="0.25">
      <c r="E1227" s="127"/>
      <c r="F1227" s="48"/>
    </row>
    <row r="1228" spans="5:6" x14ac:dyDescent="0.25">
      <c r="E1228" s="127"/>
      <c r="F1228" s="48"/>
    </row>
    <row r="1229" spans="5:6" x14ac:dyDescent="0.25">
      <c r="E1229" s="127"/>
      <c r="F1229" s="48"/>
    </row>
    <row r="1230" spans="5:6" x14ac:dyDescent="0.25">
      <c r="E1230" s="126"/>
      <c r="F1230" s="78"/>
    </row>
    <row r="1231" spans="5:6" x14ac:dyDescent="0.25">
      <c r="E1231" s="127"/>
      <c r="F1231" s="48"/>
    </row>
    <row r="1232" spans="5:6" x14ac:dyDescent="0.25">
      <c r="E1232" s="127"/>
      <c r="F1232" s="48"/>
    </row>
    <row r="1233" spans="5:6" x14ac:dyDescent="0.25">
      <c r="E1233" s="127"/>
      <c r="F1233" s="48"/>
    </row>
    <row r="1234" spans="5:6" x14ac:dyDescent="0.25">
      <c r="E1234" s="127"/>
      <c r="F1234" s="48"/>
    </row>
    <row r="1235" spans="5:6" x14ac:dyDescent="0.25">
      <c r="E1235" s="126"/>
      <c r="F1235" s="78"/>
    </row>
    <row r="1236" spans="5:6" x14ac:dyDescent="0.25">
      <c r="E1236" s="127"/>
      <c r="F1236" s="48"/>
    </row>
    <row r="1237" spans="5:6" x14ac:dyDescent="0.25">
      <c r="E1237" s="126"/>
      <c r="F1237" s="78"/>
    </row>
    <row r="1238" spans="5:6" x14ac:dyDescent="0.25">
      <c r="E1238" s="127"/>
      <c r="F1238" s="48"/>
    </row>
    <row r="1239" spans="5:6" x14ac:dyDescent="0.25">
      <c r="E1239" s="127"/>
      <c r="F1239" s="48"/>
    </row>
    <row r="1240" spans="5:6" x14ac:dyDescent="0.25">
      <c r="E1240" s="127"/>
      <c r="F1240" s="48"/>
    </row>
    <row r="1241" spans="5:6" x14ac:dyDescent="0.25">
      <c r="E1241" s="126"/>
      <c r="F1241" s="78"/>
    </row>
    <row r="1242" spans="5:6" x14ac:dyDescent="0.25">
      <c r="E1242" s="127"/>
      <c r="F1242" s="48"/>
    </row>
    <row r="1243" spans="5:6" x14ac:dyDescent="0.25">
      <c r="E1243" s="127"/>
      <c r="F1243" s="48"/>
    </row>
    <row r="1244" spans="5:6" x14ac:dyDescent="0.25">
      <c r="E1244" s="126"/>
      <c r="F1244" s="78"/>
    </row>
    <row r="1245" spans="5:6" x14ac:dyDescent="0.25">
      <c r="E1245" s="127"/>
      <c r="F1245" s="48"/>
    </row>
    <row r="1246" spans="5:6" x14ac:dyDescent="0.25">
      <c r="E1246" s="127"/>
      <c r="F1246" s="48"/>
    </row>
    <row r="1247" spans="5:6" x14ac:dyDescent="0.25">
      <c r="E1247" s="127"/>
      <c r="F1247" s="48"/>
    </row>
    <row r="1248" spans="5:6" x14ac:dyDescent="0.25">
      <c r="E1248" s="127"/>
      <c r="F1248" s="48"/>
    </row>
    <row r="1249" spans="5:6" x14ac:dyDescent="0.25">
      <c r="E1249" s="127"/>
      <c r="F1249" s="48"/>
    </row>
    <row r="1250" spans="5:6" x14ac:dyDescent="0.25">
      <c r="E1250" s="127"/>
      <c r="F1250" s="48"/>
    </row>
    <row r="1251" spans="5:6" x14ac:dyDescent="0.25">
      <c r="E1251" s="127"/>
      <c r="F1251" s="48"/>
    </row>
    <row r="1252" spans="5:6" x14ac:dyDescent="0.25">
      <c r="E1252" s="127"/>
      <c r="F1252" s="48"/>
    </row>
    <row r="1253" spans="5:6" x14ac:dyDescent="0.25">
      <c r="E1253" s="127"/>
      <c r="F1253" s="48"/>
    </row>
    <row r="1254" spans="5:6" x14ac:dyDescent="0.25">
      <c r="E1254" s="127"/>
      <c r="F1254" s="48"/>
    </row>
    <row r="1255" spans="5:6" x14ac:dyDescent="0.25">
      <c r="E1255" s="127"/>
      <c r="F1255" s="48"/>
    </row>
    <row r="1256" spans="5:6" x14ac:dyDescent="0.25">
      <c r="E1256" s="127"/>
      <c r="F1256" s="48"/>
    </row>
    <row r="1257" spans="5:6" x14ac:dyDescent="0.25">
      <c r="E1257" s="126"/>
      <c r="F1257" s="79"/>
    </row>
    <row r="1258" spans="5:6" x14ac:dyDescent="0.25">
      <c r="E1258" s="127"/>
      <c r="F1258" s="48"/>
    </row>
    <row r="1259" spans="5:6" x14ac:dyDescent="0.25">
      <c r="E1259" s="126"/>
      <c r="F1259" s="78"/>
    </row>
    <row r="1260" spans="5:6" x14ac:dyDescent="0.25">
      <c r="E1260" s="127"/>
      <c r="F1260" s="48"/>
    </row>
    <row r="1261" spans="5:6" x14ac:dyDescent="0.25">
      <c r="E1261" s="126"/>
      <c r="F1261" s="78"/>
    </row>
    <row r="1262" spans="5:6" x14ac:dyDescent="0.25">
      <c r="E1262" s="127"/>
      <c r="F1262" s="48"/>
    </row>
    <row r="1263" spans="5:6" x14ac:dyDescent="0.25">
      <c r="E1263" s="127"/>
      <c r="F1263" s="48"/>
    </row>
    <row r="1264" spans="5:6" x14ac:dyDescent="0.25">
      <c r="E1264" s="128"/>
      <c r="F1264" s="79"/>
    </row>
    <row r="1265" spans="5:6" x14ac:dyDescent="0.25">
      <c r="E1265" s="126"/>
      <c r="F1265" s="78"/>
    </row>
    <row r="1266" spans="5:6" x14ac:dyDescent="0.25">
      <c r="E1266" s="126"/>
      <c r="F1266" s="78"/>
    </row>
    <row r="1267" spans="5:6" x14ac:dyDescent="0.25">
      <c r="E1267" s="127"/>
      <c r="F1267" s="48"/>
    </row>
    <row r="1268" spans="5:6" x14ac:dyDescent="0.25">
      <c r="E1268" s="127"/>
      <c r="F1268" s="48"/>
    </row>
    <row r="1269" spans="5:6" x14ac:dyDescent="0.25">
      <c r="E1269" s="127"/>
      <c r="F1269" s="48"/>
    </row>
    <row r="1270" spans="5:6" x14ac:dyDescent="0.25">
      <c r="E1270" s="127"/>
      <c r="F1270" s="48"/>
    </row>
    <row r="1271" spans="5:6" x14ac:dyDescent="0.25">
      <c r="E1271" s="126"/>
      <c r="F1271" s="78"/>
    </row>
    <row r="1272" spans="5:6" x14ac:dyDescent="0.25">
      <c r="E1272" s="127"/>
      <c r="F1272" s="48"/>
    </row>
    <row r="1273" spans="5:6" x14ac:dyDescent="0.25">
      <c r="E1273" s="127"/>
      <c r="F1273" s="48"/>
    </row>
    <row r="1274" spans="5:6" x14ac:dyDescent="0.25">
      <c r="E1274" s="127"/>
      <c r="F1274" s="48"/>
    </row>
    <row r="1275" spans="5:6" x14ac:dyDescent="0.25">
      <c r="E1275" s="127"/>
      <c r="F1275" s="48"/>
    </row>
    <row r="1276" spans="5:6" x14ac:dyDescent="0.25">
      <c r="E1276" s="127"/>
      <c r="F1276" s="48"/>
    </row>
    <row r="1277" spans="5:6" x14ac:dyDescent="0.25">
      <c r="E1277" s="127"/>
      <c r="F1277" s="48"/>
    </row>
    <row r="1278" spans="5:6" x14ac:dyDescent="0.25">
      <c r="E1278" s="127"/>
      <c r="F1278" s="48"/>
    </row>
    <row r="1279" spans="5:6" x14ac:dyDescent="0.25">
      <c r="E1279" s="127"/>
      <c r="F1279" s="48"/>
    </row>
    <row r="1280" spans="5:6" x14ac:dyDescent="0.25">
      <c r="E1280" s="127"/>
      <c r="F1280" s="48"/>
    </row>
    <row r="1281" spans="5:6" x14ac:dyDescent="0.25">
      <c r="E1281" s="127"/>
      <c r="F1281" s="48"/>
    </row>
    <row r="1282" spans="5:6" x14ac:dyDescent="0.25">
      <c r="E1282" s="127"/>
      <c r="F1282" s="48"/>
    </row>
    <row r="1283" spans="5:6" x14ac:dyDescent="0.25">
      <c r="E1283" s="127"/>
      <c r="F1283" s="48"/>
    </row>
    <row r="1284" spans="5:6" x14ac:dyDescent="0.25">
      <c r="E1284" s="127"/>
      <c r="F1284" s="48"/>
    </row>
    <row r="1285" spans="5:6" x14ac:dyDescent="0.25">
      <c r="E1285" s="127"/>
      <c r="F1285" s="48"/>
    </row>
    <row r="1286" spans="5:6" x14ac:dyDescent="0.25">
      <c r="E1286" s="127"/>
      <c r="F1286" s="48"/>
    </row>
    <row r="1287" spans="5:6" x14ac:dyDescent="0.25">
      <c r="E1287" s="127"/>
      <c r="F1287" s="48"/>
    </row>
    <row r="1288" spans="5:6" x14ac:dyDescent="0.25">
      <c r="E1288" s="127"/>
      <c r="F1288" s="48"/>
    </row>
    <row r="1289" spans="5:6" x14ac:dyDescent="0.25">
      <c r="E1289" s="127"/>
      <c r="F1289" s="48"/>
    </row>
    <row r="1290" spans="5:6" x14ac:dyDescent="0.25">
      <c r="E1290" s="127"/>
      <c r="F1290" s="48"/>
    </row>
    <row r="1291" spans="5:6" x14ac:dyDescent="0.25">
      <c r="E1291" s="127"/>
      <c r="F1291" s="48"/>
    </row>
    <row r="1292" spans="5:6" x14ac:dyDescent="0.25">
      <c r="E1292" s="127"/>
      <c r="F1292" s="48"/>
    </row>
    <row r="1293" spans="5:6" x14ac:dyDescent="0.25">
      <c r="E1293" s="127"/>
      <c r="F1293" s="48"/>
    </row>
    <row r="1294" spans="5:6" x14ac:dyDescent="0.25">
      <c r="E1294" s="127"/>
      <c r="F1294" s="48"/>
    </row>
    <row r="1295" spans="5:6" x14ac:dyDescent="0.25">
      <c r="E1295" s="127"/>
      <c r="F1295" s="48"/>
    </row>
    <row r="1296" spans="5:6" x14ac:dyDescent="0.25">
      <c r="E1296" s="126"/>
      <c r="F1296" s="78"/>
    </row>
    <row r="1297" spans="5:6" x14ac:dyDescent="0.25">
      <c r="E1297" s="127"/>
      <c r="F1297" s="48"/>
    </row>
    <row r="1298" spans="5:6" x14ac:dyDescent="0.25">
      <c r="E1298" s="126"/>
      <c r="F1298" s="79"/>
    </row>
    <row r="1299" spans="5:6" x14ac:dyDescent="0.25">
      <c r="E1299" s="127"/>
      <c r="F1299" s="48"/>
    </row>
    <row r="1300" spans="5:6" x14ac:dyDescent="0.25">
      <c r="E1300" s="126"/>
      <c r="F1300" s="79"/>
    </row>
    <row r="1301" spans="5:6" x14ac:dyDescent="0.25">
      <c r="E1301" s="127"/>
      <c r="F1301" s="48"/>
    </row>
    <row r="1302" spans="5:6" x14ac:dyDescent="0.25">
      <c r="E1302" s="126"/>
      <c r="F1302" s="78"/>
    </row>
    <row r="1303" spans="5:6" x14ac:dyDescent="0.25">
      <c r="E1303" s="127"/>
      <c r="F1303" s="48"/>
    </row>
    <row r="1304" spans="5:6" x14ac:dyDescent="0.25">
      <c r="E1304" s="126"/>
      <c r="F1304" s="78"/>
    </row>
    <row r="1305" spans="5:6" x14ac:dyDescent="0.25">
      <c r="E1305" s="127"/>
      <c r="F1305" s="48"/>
    </row>
    <row r="1306" spans="5:6" x14ac:dyDescent="0.25">
      <c r="E1306" s="127"/>
      <c r="F1306" s="48"/>
    </row>
    <row r="1307" spans="5:6" x14ac:dyDescent="0.25">
      <c r="E1307" s="127"/>
      <c r="F1307" s="48"/>
    </row>
    <row r="1308" spans="5:6" x14ac:dyDescent="0.25">
      <c r="E1308" s="128"/>
      <c r="F1308" s="79"/>
    </row>
    <row r="1309" spans="5:6" x14ac:dyDescent="0.25">
      <c r="E1309" s="126"/>
      <c r="F1309" s="78"/>
    </row>
    <row r="1310" spans="5:6" x14ac:dyDescent="0.25">
      <c r="E1310" s="126"/>
      <c r="F1310" s="78"/>
    </row>
    <row r="1311" spans="5:6" x14ac:dyDescent="0.25">
      <c r="E1311" s="127"/>
      <c r="F1311" s="48"/>
    </row>
    <row r="1312" spans="5:6" x14ac:dyDescent="0.25">
      <c r="E1312" s="127"/>
      <c r="F1312" s="48"/>
    </row>
    <row r="1313" spans="5:6" x14ac:dyDescent="0.25">
      <c r="E1313" s="127"/>
      <c r="F1313" s="48"/>
    </row>
    <row r="1314" spans="5:6" x14ac:dyDescent="0.25">
      <c r="E1314" s="127"/>
      <c r="F1314" s="48"/>
    </row>
    <row r="1315" spans="5:6" x14ac:dyDescent="0.25">
      <c r="E1315" s="127"/>
      <c r="F1315" s="48"/>
    </row>
    <row r="1316" spans="5:6" x14ac:dyDescent="0.25">
      <c r="E1316" s="127"/>
      <c r="F1316" s="48"/>
    </row>
    <row r="1317" spans="5:6" x14ac:dyDescent="0.25">
      <c r="E1317" s="126"/>
      <c r="F1317" s="78"/>
    </row>
    <row r="1318" spans="5:6" x14ac:dyDescent="0.25">
      <c r="E1318" s="127"/>
      <c r="F1318" s="48"/>
    </row>
    <row r="1319" spans="5:6" x14ac:dyDescent="0.25">
      <c r="E1319" s="127"/>
      <c r="F1319" s="48"/>
    </row>
    <row r="1320" spans="5:6" x14ac:dyDescent="0.25">
      <c r="E1320" s="127"/>
      <c r="F1320" s="48"/>
    </row>
    <row r="1321" spans="5:6" x14ac:dyDescent="0.25">
      <c r="E1321" s="127"/>
      <c r="F1321" s="48"/>
    </row>
    <row r="1322" spans="5:6" x14ac:dyDescent="0.25">
      <c r="E1322" s="127"/>
      <c r="F1322" s="48"/>
    </row>
    <row r="1323" spans="5:6" x14ac:dyDescent="0.25">
      <c r="E1323" s="127"/>
      <c r="F1323" s="48"/>
    </row>
    <row r="1324" spans="5:6" x14ac:dyDescent="0.25">
      <c r="E1324" s="127"/>
      <c r="F1324" s="48"/>
    </row>
    <row r="1325" spans="5:6" x14ac:dyDescent="0.25">
      <c r="E1325" s="127"/>
      <c r="F1325" s="48"/>
    </row>
    <row r="1326" spans="5:6" x14ac:dyDescent="0.25">
      <c r="E1326" s="127"/>
      <c r="F1326" s="48"/>
    </row>
    <row r="1327" spans="5:6" x14ac:dyDescent="0.25">
      <c r="E1327" s="127"/>
      <c r="F1327" s="48"/>
    </row>
    <row r="1328" spans="5:6" x14ac:dyDescent="0.25">
      <c r="E1328" s="127"/>
      <c r="F1328" s="48"/>
    </row>
    <row r="1329" spans="5:6" x14ac:dyDescent="0.25">
      <c r="E1329" s="127"/>
      <c r="F1329" s="48"/>
    </row>
    <row r="1330" spans="5:6" x14ac:dyDescent="0.25">
      <c r="E1330" s="127"/>
      <c r="F1330" s="48"/>
    </row>
    <row r="1331" spans="5:6" x14ac:dyDescent="0.25">
      <c r="E1331" s="127"/>
      <c r="F1331" s="48"/>
    </row>
    <row r="1332" spans="5:6" x14ac:dyDescent="0.25">
      <c r="E1332" s="127"/>
      <c r="F1332" s="48"/>
    </row>
    <row r="1333" spans="5:6" x14ac:dyDescent="0.25">
      <c r="E1333" s="127"/>
      <c r="F1333" s="48"/>
    </row>
    <row r="1334" spans="5:6" x14ac:dyDescent="0.25">
      <c r="E1334" s="127"/>
      <c r="F1334" s="48"/>
    </row>
    <row r="1335" spans="5:6" x14ac:dyDescent="0.25">
      <c r="E1335" s="127"/>
      <c r="F1335" s="48"/>
    </row>
    <row r="1336" spans="5:6" x14ac:dyDescent="0.25">
      <c r="E1336" s="127"/>
      <c r="F1336" s="48"/>
    </row>
    <row r="1337" spans="5:6" x14ac:dyDescent="0.25">
      <c r="E1337" s="127"/>
      <c r="F1337" s="48"/>
    </row>
    <row r="1338" spans="5:6" x14ac:dyDescent="0.25">
      <c r="E1338" s="127"/>
      <c r="F1338" s="48"/>
    </row>
    <row r="1339" spans="5:6" x14ac:dyDescent="0.25">
      <c r="E1339" s="127"/>
      <c r="F1339" s="48"/>
    </row>
    <row r="1340" spans="5:6" x14ac:dyDescent="0.25">
      <c r="E1340" s="127"/>
      <c r="F1340" s="48"/>
    </row>
    <row r="1341" spans="5:6" x14ac:dyDescent="0.25">
      <c r="E1341" s="127"/>
      <c r="F1341" s="48"/>
    </row>
    <row r="1342" spans="5:6" x14ac:dyDescent="0.25">
      <c r="E1342" s="127"/>
      <c r="F1342" s="48"/>
    </row>
    <row r="1343" spans="5:6" x14ac:dyDescent="0.25">
      <c r="E1343" s="126"/>
      <c r="F1343" s="78"/>
    </row>
    <row r="1344" spans="5:6" x14ac:dyDescent="0.25">
      <c r="E1344" s="127"/>
      <c r="F1344" s="48"/>
    </row>
    <row r="1345" spans="5:6" x14ac:dyDescent="0.25">
      <c r="E1345" s="127"/>
      <c r="F1345" s="48"/>
    </row>
    <row r="1346" spans="5:6" x14ac:dyDescent="0.25">
      <c r="E1346" s="127"/>
      <c r="F1346" s="48"/>
    </row>
    <row r="1347" spans="5:6" x14ac:dyDescent="0.25">
      <c r="E1347" s="127"/>
      <c r="F1347" s="48"/>
    </row>
    <row r="1348" spans="5:6" x14ac:dyDescent="0.25">
      <c r="E1348" s="127"/>
      <c r="F1348" s="48"/>
    </row>
    <row r="1349" spans="5:6" x14ac:dyDescent="0.25">
      <c r="E1349" s="126"/>
      <c r="F1349" s="79"/>
    </row>
    <row r="1350" spans="5:6" x14ac:dyDescent="0.25">
      <c r="E1350" s="127"/>
      <c r="F1350" s="48"/>
    </row>
    <row r="1351" spans="5:6" x14ac:dyDescent="0.25">
      <c r="E1351" s="126"/>
      <c r="F1351" s="78"/>
    </row>
    <row r="1352" spans="5:6" x14ac:dyDescent="0.25">
      <c r="E1352" s="127"/>
      <c r="F1352" s="48"/>
    </row>
    <row r="1353" spans="5:6" x14ac:dyDescent="0.25">
      <c r="E1353" s="127"/>
      <c r="F1353" s="48"/>
    </row>
    <row r="1354" spans="5:6" x14ac:dyDescent="0.25">
      <c r="E1354" s="127"/>
      <c r="F1354" s="48"/>
    </row>
    <row r="1355" spans="5:6" x14ac:dyDescent="0.25">
      <c r="E1355" s="126"/>
      <c r="F1355" s="78"/>
    </row>
    <row r="1356" spans="5:6" x14ac:dyDescent="0.25">
      <c r="E1356" s="127"/>
      <c r="F1356" s="48"/>
    </row>
    <row r="1357" spans="5:6" x14ac:dyDescent="0.25">
      <c r="E1357" s="126"/>
      <c r="F1357" s="78"/>
    </row>
    <row r="1358" spans="5:6" x14ac:dyDescent="0.25">
      <c r="E1358" s="127"/>
      <c r="F1358" s="48"/>
    </row>
    <row r="1359" spans="5:6" x14ac:dyDescent="0.25">
      <c r="E1359" s="127"/>
      <c r="F1359" s="48"/>
    </row>
    <row r="1360" spans="5:6" x14ac:dyDescent="0.25">
      <c r="E1360" s="126"/>
      <c r="F1360" s="78"/>
    </row>
    <row r="1361" spans="5:6" x14ac:dyDescent="0.25">
      <c r="E1361" s="127"/>
      <c r="F1361" s="48"/>
    </row>
    <row r="1362" spans="5:6" x14ac:dyDescent="0.25">
      <c r="E1362" s="127"/>
      <c r="F1362" s="48"/>
    </row>
    <row r="1363" spans="5:6" x14ac:dyDescent="0.25">
      <c r="E1363" s="126"/>
      <c r="F1363" s="78"/>
    </row>
    <row r="1364" spans="5:6" x14ac:dyDescent="0.25">
      <c r="E1364" s="127"/>
      <c r="F1364" s="48"/>
    </row>
    <row r="1365" spans="5:6" x14ac:dyDescent="0.25">
      <c r="E1365" s="127"/>
      <c r="F1365" s="48"/>
    </row>
    <row r="1366" spans="5:6" x14ac:dyDescent="0.25">
      <c r="E1366" s="127"/>
      <c r="F1366" s="48"/>
    </row>
    <row r="1367" spans="5:6" x14ac:dyDescent="0.25">
      <c r="E1367" s="127"/>
      <c r="F1367" s="48"/>
    </row>
    <row r="1368" spans="5:6" x14ac:dyDescent="0.25">
      <c r="E1368" s="127"/>
      <c r="F1368" s="48"/>
    </row>
    <row r="1369" spans="5:6" x14ac:dyDescent="0.25">
      <c r="E1369" s="127"/>
      <c r="F1369" s="48"/>
    </row>
    <row r="1370" spans="5:6" x14ac:dyDescent="0.25">
      <c r="E1370" s="127"/>
      <c r="F1370" s="48"/>
    </row>
    <row r="1371" spans="5:6" x14ac:dyDescent="0.25">
      <c r="E1371" s="127"/>
      <c r="F1371" s="48"/>
    </row>
    <row r="1372" spans="5:6" x14ac:dyDescent="0.25">
      <c r="E1372" s="127"/>
      <c r="F1372" s="48"/>
    </row>
    <row r="1373" spans="5:6" x14ac:dyDescent="0.25">
      <c r="E1373" s="127"/>
      <c r="F1373" s="48"/>
    </row>
    <row r="1374" spans="5:6" x14ac:dyDescent="0.25">
      <c r="E1374" s="126"/>
      <c r="F1374" s="78"/>
    </row>
    <row r="1375" spans="5:6" x14ac:dyDescent="0.25">
      <c r="E1375" s="127"/>
      <c r="F1375" s="48"/>
    </row>
    <row r="1376" spans="5:6" x14ac:dyDescent="0.25">
      <c r="E1376" s="127"/>
      <c r="F1376" s="48"/>
    </row>
    <row r="1377" spans="5:6" x14ac:dyDescent="0.25">
      <c r="E1377" s="126"/>
      <c r="F1377" s="78"/>
    </row>
    <row r="1378" spans="5:6" x14ac:dyDescent="0.25">
      <c r="E1378" s="126"/>
      <c r="F1378" s="78"/>
    </row>
    <row r="1379" spans="5:6" x14ac:dyDescent="0.25">
      <c r="E1379" s="127"/>
      <c r="F1379" s="48"/>
    </row>
    <row r="1380" spans="5:6" x14ac:dyDescent="0.25">
      <c r="E1380" s="127"/>
      <c r="F1380" s="48"/>
    </row>
    <row r="1381" spans="5:6" x14ac:dyDescent="0.25">
      <c r="E1381" s="127"/>
      <c r="F1381" s="48"/>
    </row>
    <row r="1382" spans="5:6" x14ac:dyDescent="0.25">
      <c r="E1382" s="126"/>
      <c r="F1382" s="78"/>
    </row>
    <row r="1383" spans="5:6" x14ac:dyDescent="0.25">
      <c r="E1383" s="127"/>
      <c r="F1383" s="48"/>
    </row>
    <row r="1384" spans="5:6" x14ac:dyDescent="0.25">
      <c r="E1384" s="127"/>
      <c r="F1384" s="48"/>
    </row>
    <row r="1385" spans="5:6" x14ac:dyDescent="0.25">
      <c r="E1385" s="127"/>
      <c r="F1385" s="48"/>
    </row>
    <row r="1386" spans="5:6" x14ac:dyDescent="0.25">
      <c r="E1386" s="127"/>
      <c r="F1386" s="48"/>
    </row>
    <row r="1387" spans="5:6" x14ac:dyDescent="0.25">
      <c r="E1387" s="127"/>
      <c r="F1387" s="48"/>
    </row>
    <row r="1388" spans="5:6" x14ac:dyDescent="0.25">
      <c r="E1388" s="127"/>
      <c r="F1388" s="48"/>
    </row>
    <row r="1389" spans="5:6" x14ac:dyDescent="0.25">
      <c r="E1389" s="127"/>
      <c r="F1389" s="48"/>
    </row>
    <row r="1390" spans="5:6" x14ac:dyDescent="0.25">
      <c r="E1390" s="127"/>
      <c r="F1390" s="48"/>
    </row>
    <row r="1391" spans="5:6" x14ac:dyDescent="0.25">
      <c r="E1391" s="127"/>
      <c r="F1391" s="48"/>
    </row>
    <row r="1392" spans="5:6" x14ac:dyDescent="0.25">
      <c r="E1392" s="127"/>
      <c r="F1392" s="48"/>
    </row>
    <row r="1393" spans="5:6" x14ac:dyDescent="0.25">
      <c r="E1393" s="127"/>
      <c r="F1393" s="48"/>
    </row>
    <row r="1394" spans="5:6" x14ac:dyDescent="0.25">
      <c r="E1394" s="127"/>
      <c r="F1394" s="48"/>
    </row>
    <row r="1395" spans="5:6" x14ac:dyDescent="0.25">
      <c r="E1395" s="127"/>
      <c r="F1395" s="48"/>
    </row>
    <row r="1396" spans="5:6" x14ac:dyDescent="0.25">
      <c r="E1396" s="127"/>
      <c r="F1396" s="48"/>
    </row>
    <row r="1397" spans="5:6" x14ac:dyDescent="0.25">
      <c r="E1397" s="127"/>
      <c r="F1397" s="48"/>
    </row>
    <row r="1398" spans="5:6" x14ac:dyDescent="0.25">
      <c r="E1398" s="127"/>
      <c r="F1398" s="48"/>
    </row>
    <row r="1399" spans="5:6" x14ac:dyDescent="0.25">
      <c r="E1399" s="127"/>
      <c r="F1399" s="48"/>
    </row>
    <row r="1400" spans="5:6" x14ac:dyDescent="0.25">
      <c r="E1400" s="127"/>
      <c r="F1400" s="48"/>
    </row>
    <row r="1401" spans="5:6" x14ac:dyDescent="0.25">
      <c r="E1401" s="127"/>
      <c r="F1401" s="48"/>
    </row>
    <row r="1402" spans="5:6" x14ac:dyDescent="0.25">
      <c r="E1402" s="127"/>
      <c r="F1402" s="48"/>
    </row>
    <row r="1403" spans="5:6" x14ac:dyDescent="0.25">
      <c r="E1403" s="127"/>
      <c r="F1403" s="48"/>
    </row>
    <row r="1404" spans="5:6" x14ac:dyDescent="0.25">
      <c r="E1404" s="127"/>
      <c r="F1404" s="48"/>
    </row>
    <row r="1405" spans="5:6" x14ac:dyDescent="0.25">
      <c r="E1405" s="127"/>
      <c r="F1405" s="48"/>
    </row>
    <row r="1406" spans="5:6" x14ac:dyDescent="0.25">
      <c r="E1406" s="127"/>
      <c r="F1406" s="48"/>
    </row>
    <row r="1407" spans="5:6" x14ac:dyDescent="0.25">
      <c r="E1407" s="126"/>
      <c r="F1407" s="78"/>
    </row>
    <row r="1408" spans="5:6" x14ac:dyDescent="0.25">
      <c r="E1408" s="127"/>
      <c r="F1408" s="48"/>
    </row>
    <row r="1409" spans="5:6" x14ac:dyDescent="0.25">
      <c r="E1409" s="127"/>
      <c r="F1409" s="48"/>
    </row>
    <row r="1410" spans="5:6" x14ac:dyDescent="0.25">
      <c r="E1410" s="126"/>
      <c r="F1410" s="78"/>
    </row>
    <row r="1411" spans="5:6" x14ac:dyDescent="0.25">
      <c r="E1411" s="127"/>
      <c r="F1411" s="48"/>
    </row>
    <row r="1412" spans="5:6" x14ac:dyDescent="0.25">
      <c r="E1412" s="126"/>
      <c r="F1412" s="78"/>
    </row>
    <row r="1413" spans="5:6" x14ac:dyDescent="0.25">
      <c r="E1413" s="127"/>
      <c r="F1413" s="48"/>
    </row>
    <row r="1414" spans="5:6" x14ac:dyDescent="0.25">
      <c r="E1414" s="126"/>
      <c r="F1414" s="78"/>
    </row>
    <row r="1415" spans="5:6" x14ac:dyDescent="0.25">
      <c r="E1415" s="127"/>
      <c r="F1415" s="48"/>
    </row>
    <row r="1416" spans="5:6" x14ac:dyDescent="0.25">
      <c r="E1416" s="126"/>
      <c r="F1416" s="78"/>
    </row>
    <row r="1417" spans="5:6" x14ac:dyDescent="0.25">
      <c r="E1417" s="127"/>
      <c r="F1417" s="48"/>
    </row>
    <row r="1418" spans="5:6" x14ac:dyDescent="0.25">
      <c r="E1418" s="127"/>
      <c r="F1418" s="48"/>
    </row>
    <row r="1419" spans="5:6" x14ac:dyDescent="0.25">
      <c r="E1419" s="127"/>
      <c r="F1419" s="48"/>
    </row>
    <row r="1420" spans="5:6" x14ac:dyDescent="0.25">
      <c r="E1420" s="127"/>
      <c r="F1420" s="48"/>
    </row>
    <row r="1421" spans="5:6" x14ac:dyDescent="0.25">
      <c r="E1421" s="127"/>
      <c r="F1421" s="48"/>
    </row>
    <row r="1422" spans="5:6" x14ac:dyDescent="0.25">
      <c r="E1422" s="127"/>
      <c r="F1422" s="48"/>
    </row>
    <row r="1423" spans="5:6" x14ac:dyDescent="0.25">
      <c r="E1423" s="127"/>
      <c r="F1423" s="48"/>
    </row>
    <row r="1424" spans="5:6" x14ac:dyDescent="0.25">
      <c r="E1424" s="127"/>
      <c r="F1424" s="48"/>
    </row>
    <row r="1425" spans="1:6" x14ac:dyDescent="0.25">
      <c r="E1425" s="126"/>
      <c r="F1425" s="78"/>
    </row>
    <row r="1426" spans="1:6" x14ac:dyDescent="0.25">
      <c r="E1426" s="127"/>
      <c r="F1426" s="48"/>
    </row>
    <row r="1427" spans="1:6" x14ac:dyDescent="0.25">
      <c r="E1427" s="126"/>
      <c r="F1427" s="78"/>
    </row>
    <row r="1428" spans="1:6" x14ac:dyDescent="0.25">
      <c r="E1428" s="126"/>
      <c r="F1428" s="78"/>
    </row>
    <row r="1429" spans="1:6" x14ac:dyDescent="0.25">
      <c r="E1429" s="127"/>
      <c r="F1429" s="48"/>
    </row>
    <row r="1430" spans="1:6" x14ac:dyDescent="0.25">
      <c r="E1430" s="127"/>
      <c r="F1430" s="48"/>
    </row>
    <row r="1431" spans="1:6" x14ac:dyDescent="0.25">
      <c r="E1431" s="127"/>
      <c r="F1431" s="48"/>
    </row>
    <row r="1432" spans="1:6" x14ac:dyDescent="0.25">
      <c r="E1432" s="126"/>
      <c r="F1432" s="78"/>
    </row>
    <row r="1433" spans="1:6" x14ac:dyDescent="0.25">
      <c r="E1433" s="127"/>
      <c r="F1433" s="48"/>
    </row>
    <row r="1434" spans="1:6" x14ac:dyDescent="0.25">
      <c r="E1434" s="128"/>
      <c r="F1434" s="79"/>
    </row>
    <row r="1435" spans="1:6" x14ac:dyDescent="0.25">
      <c r="A1435" s="75"/>
      <c r="B1435" s="76"/>
      <c r="C1435" s="61"/>
      <c r="D1435" s="61"/>
      <c r="E1435" s="125"/>
      <c r="F1435" s="78"/>
    </row>
    <row r="1436" spans="1:6" x14ac:dyDescent="0.25">
      <c r="A1436" s="49"/>
      <c r="B1436" s="47"/>
      <c r="C1436" s="77"/>
      <c r="D1436" s="77"/>
      <c r="E1436" s="126"/>
      <c r="F1436" s="78"/>
    </row>
    <row r="1437" spans="1:6" x14ac:dyDescent="0.25">
      <c r="A1437" s="68"/>
      <c r="B1437" s="47"/>
      <c r="C1437" s="77"/>
      <c r="D1437" s="77"/>
      <c r="E1437" s="126"/>
      <c r="F1437" s="78"/>
    </row>
    <row r="1438" spans="1:6" x14ac:dyDescent="0.25">
      <c r="A1438" s="52"/>
      <c r="B1438" s="47"/>
      <c r="C1438" s="48"/>
      <c r="D1438" s="48"/>
      <c r="E1438" s="127"/>
      <c r="F1438" s="48"/>
    </row>
    <row r="1439" spans="1:6" x14ac:dyDescent="0.25">
      <c r="A1439" s="52"/>
      <c r="B1439" s="47"/>
      <c r="C1439" s="48"/>
      <c r="D1439" s="48"/>
      <c r="E1439" s="127"/>
      <c r="F1439" s="48"/>
    </row>
    <row r="1440" spans="1:6" x14ac:dyDescent="0.25">
      <c r="A1440" s="52"/>
      <c r="B1440" s="47"/>
      <c r="C1440" s="48"/>
      <c r="D1440" s="48"/>
      <c r="E1440" s="127"/>
      <c r="F1440" s="48"/>
    </row>
    <row r="1441" spans="1:6" x14ac:dyDescent="0.25">
      <c r="A1441" s="52"/>
      <c r="B1441" s="47"/>
      <c r="C1441" s="48"/>
      <c r="D1441" s="48"/>
      <c r="E1441" s="127"/>
      <c r="F1441" s="48"/>
    </row>
    <row r="1442" spans="1:6" x14ac:dyDescent="0.25">
      <c r="A1442" s="52"/>
      <c r="B1442" s="47"/>
      <c r="C1442" s="48"/>
      <c r="D1442" s="48"/>
      <c r="E1442" s="127"/>
      <c r="F1442" s="48"/>
    </row>
    <row r="1443" spans="1:6" x14ac:dyDescent="0.25">
      <c r="A1443" s="68"/>
      <c r="B1443" s="47"/>
      <c r="C1443" s="77"/>
      <c r="D1443" s="77"/>
      <c r="E1443" s="126"/>
      <c r="F1443" s="78"/>
    </row>
    <row r="1444" spans="1:6" x14ac:dyDescent="0.25">
      <c r="A1444" s="52"/>
      <c r="B1444" s="47"/>
      <c r="C1444" s="48"/>
      <c r="D1444" s="48"/>
      <c r="E1444" s="127"/>
      <c r="F1444" s="48"/>
    </row>
    <row r="1445" spans="1:6" x14ac:dyDescent="0.25">
      <c r="A1445" s="52"/>
      <c r="B1445" s="47"/>
      <c r="C1445" s="48"/>
      <c r="D1445" s="48"/>
      <c r="E1445" s="127"/>
      <c r="F1445" s="48"/>
    </row>
    <row r="1446" spans="1:6" x14ac:dyDescent="0.25">
      <c r="A1446" s="52"/>
      <c r="B1446" s="47"/>
      <c r="C1446" s="48"/>
      <c r="D1446" s="48"/>
      <c r="E1446" s="127"/>
      <c r="F1446" s="48"/>
    </row>
    <row r="1447" spans="1:6" x14ac:dyDescent="0.25">
      <c r="A1447" s="52"/>
      <c r="B1447" s="47"/>
      <c r="C1447" s="48"/>
      <c r="D1447" s="48"/>
      <c r="E1447" s="127"/>
      <c r="F1447" s="48"/>
    </row>
    <row r="1448" spans="1:6" x14ac:dyDescent="0.25">
      <c r="A1448" s="52"/>
      <c r="B1448" s="47"/>
      <c r="C1448" s="48"/>
      <c r="D1448" s="48"/>
      <c r="E1448" s="127"/>
      <c r="F1448" s="48"/>
    </row>
    <row r="1449" spans="1:6" x14ac:dyDescent="0.25">
      <c r="A1449" s="52"/>
      <c r="B1449" s="47"/>
      <c r="C1449" s="48"/>
      <c r="D1449" s="48"/>
      <c r="E1449" s="127"/>
      <c r="F1449" s="48"/>
    </row>
    <row r="1450" spans="1:6" x14ac:dyDescent="0.25">
      <c r="A1450" s="52"/>
      <c r="B1450" s="47"/>
      <c r="C1450" s="48"/>
      <c r="D1450" s="48"/>
      <c r="E1450" s="127"/>
      <c r="F1450" s="48"/>
    </row>
    <row r="1451" spans="1:6" x14ac:dyDescent="0.25">
      <c r="A1451" s="52"/>
      <c r="B1451" s="47"/>
      <c r="C1451" s="48"/>
      <c r="D1451" s="48"/>
      <c r="E1451" s="127"/>
      <c r="F1451" s="48"/>
    </row>
    <row r="1452" spans="1:6" x14ac:dyDescent="0.25">
      <c r="A1452" s="52"/>
      <c r="B1452" s="47"/>
      <c r="C1452" s="48"/>
      <c r="D1452" s="48"/>
      <c r="E1452" s="127"/>
      <c r="F1452" s="48"/>
    </row>
    <row r="1453" spans="1:6" x14ac:dyDescent="0.25">
      <c r="A1453" s="52"/>
      <c r="B1453" s="47"/>
      <c r="C1453" s="48"/>
      <c r="D1453" s="48"/>
      <c r="E1453" s="127"/>
      <c r="F1453" s="48"/>
    </row>
    <row r="1454" spans="1:6" x14ac:dyDescent="0.25">
      <c r="A1454" s="52"/>
      <c r="B1454" s="47"/>
      <c r="C1454" s="48"/>
      <c r="D1454" s="48"/>
      <c r="E1454" s="127"/>
      <c r="F1454" s="48"/>
    </row>
    <row r="1455" spans="1:6" x14ac:dyDescent="0.25">
      <c r="A1455" s="52"/>
      <c r="B1455" s="47"/>
      <c r="C1455" s="48"/>
      <c r="D1455" s="48"/>
      <c r="E1455" s="127"/>
      <c r="F1455" s="48"/>
    </row>
    <row r="1456" spans="1:6" x14ac:dyDescent="0.25">
      <c r="A1456" s="52"/>
      <c r="B1456" s="47"/>
      <c r="C1456" s="48"/>
      <c r="D1456" s="48"/>
      <c r="E1456" s="127"/>
      <c r="F1456" s="48"/>
    </row>
    <row r="1457" spans="1:6" x14ac:dyDescent="0.25">
      <c r="A1457" s="52"/>
      <c r="B1457" s="47"/>
      <c r="C1457" s="48"/>
      <c r="D1457" s="48"/>
      <c r="E1457" s="127"/>
      <c r="F1457" s="48"/>
    </row>
    <row r="1458" spans="1:6" x14ac:dyDescent="0.25">
      <c r="A1458" s="52"/>
      <c r="B1458" s="47"/>
      <c r="C1458" s="48"/>
      <c r="D1458" s="48"/>
      <c r="E1458" s="127"/>
      <c r="F1458" s="48"/>
    </row>
    <row r="1459" spans="1:6" x14ac:dyDescent="0.25">
      <c r="A1459" s="52"/>
      <c r="B1459" s="47"/>
      <c r="C1459" s="48"/>
      <c r="D1459" s="48"/>
      <c r="E1459" s="127"/>
      <c r="F1459" s="48"/>
    </row>
    <row r="1460" spans="1:6" x14ac:dyDescent="0.25">
      <c r="A1460" s="52"/>
      <c r="B1460" s="47"/>
      <c r="C1460" s="48"/>
      <c r="D1460" s="48"/>
      <c r="E1460" s="127"/>
      <c r="F1460" s="48"/>
    </row>
    <row r="1461" spans="1:6" x14ac:dyDescent="0.25">
      <c r="A1461" s="52"/>
      <c r="B1461" s="47"/>
      <c r="C1461" s="48"/>
      <c r="D1461" s="48"/>
      <c r="E1461" s="127"/>
      <c r="F1461" s="48"/>
    </row>
    <row r="1462" spans="1:6" x14ac:dyDescent="0.25">
      <c r="A1462" s="52"/>
      <c r="B1462" s="47"/>
      <c r="C1462" s="48"/>
      <c r="D1462" s="48"/>
      <c r="E1462" s="127"/>
      <c r="F1462" s="48"/>
    </row>
    <row r="1463" spans="1:6" x14ac:dyDescent="0.25">
      <c r="A1463" s="52"/>
      <c r="B1463" s="47"/>
      <c r="C1463" s="48"/>
      <c r="D1463" s="48"/>
      <c r="E1463" s="127"/>
      <c r="F1463" s="48"/>
    </row>
    <row r="1464" spans="1:6" x14ac:dyDescent="0.25">
      <c r="A1464" s="52"/>
      <c r="B1464" s="47"/>
      <c r="C1464" s="48"/>
      <c r="D1464" s="48"/>
      <c r="E1464" s="127"/>
      <c r="F1464" s="48"/>
    </row>
    <row r="1465" spans="1:6" x14ac:dyDescent="0.25">
      <c r="A1465" s="52"/>
      <c r="B1465" s="47"/>
      <c r="C1465" s="48"/>
      <c r="D1465" s="48"/>
      <c r="E1465" s="127"/>
      <c r="F1465" s="48"/>
    </row>
    <row r="1466" spans="1:6" x14ac:dyDescent="0.25">
      <c r="A1466" s="52"/>
      <c r="B1466" s="47"/>
      <c r="C1466" s="48"/>
      <c r="D1466" s="48"/>
      <c r="E1466" s="127"/>
      <c r="F1466" s="48"/>
    </row>
    <row r="1467" spans="1:6" x14ac:dyDescent="0.25">
      <c r="A1467" s="52"/>
      <c r="B1467" s="47"/>
      <c r="C1467" s="48"/>
      <c r="D1467" s="48"/>
      <c r="E1467" s="127"/>
      <c r="F1467" s="48"/>
    </row>
    <row r="1468" spans="1:6" x14ac:dyDescent="0.25">
      <c r="A1468" s="52"/>
      <c r="B1468" s="47"/>
      <c r="C1468" s="48"/>
      <c r="D1468" s="48"/>
      <c r="E1468" s="127"/>
      <c r="F1468" s="48"/>
    </row>
    <row r="1469" spans="1:6" x14ac:dyDescent="0.25">
      <c r="A1469" s="68"/>
      <c r="B1469" s="47"/>
      <c r="C1469" s="77"/>
      <c r="D1469" s="77"/>
      <c r="E1469" s="126"/>
      <c r="F1469" s="78"/>
    </row>
    <row r="1470" spans="1:6" x14ac:dyDescent="0.25">
      <c r="A1470" s="52"/>
      <c r="B1470" s="47"/>
      <c r="C1470" s="48"/>
      <c r="D1470" s="48"/>
      <c r="E1470" s="127"/>
      <c r="F1470" s="48"/>
    </row>
    <row r="1471" spans="1:6" x14ac:dyDescent="0.25">
      <c r="A1471" s="52"/>
      <c r="B1471" s="47"/>
      <c r="C1471" s="48"/>
      <c r="D1471" s="48"/>
      <c r="E1471" s="127"/>
      <c r="F1471" s="48"/>
    </row>
    <row r="1472" spans="1:6" x14ac:dyDescent="0.25">
      <c r="A1472" s="52"/>
      <c r="B1472" s="47"/>
      <c r="C1472" s="48"/>
      <c r="D1472" s="48"/>
      <c r="E1472" s="127"/>
      <c r="F1472" s="48"/>
    </row>
    <row r="1473" spans="1:6" x14ac:dyDescent="0.25">
      <c r="A1473" s="52"/>
      <c r="B1473" s="47"/>
      <c r="C1473" s="48"/>
      <c r="D1473" s="48"/>
      <c r="E1473" s="127"/>
      <c r="F1473" s="48"/>
    </row>
    <row r="1474" spans="1:6" x14ac:dyDescent="0.25">
      <c r="A1474" s="68"/>
      <c r="B1474" s="47"/>
      <c r="C1474" s="77"/>
      <c r="D1474" s="77"/>
      <c r="E1474" s="126"/>
      <c r="F1474" s="78"/>
    </row>
    <row r="1475" spans="1:6" x14ac:dyDescent="0.25">
      <c r="A1475" s="52"/>
      <c r="B1475" s="47"/>
      <c r="C1475" s="48"/>
      <c r="D1475" s="48"/>
      <c r="E1475" s="127"/>
      <c r="F1475" s="48"/>
    </row>
    <row r="1476" spans="1:6" x14ac:dyDescent="0.25">
      <c r="A1476" s="68"/>
      <c r="B1476" s="47"/>
      <c r="C1476" s="77"/>
      <c r="D1476" s="77"/>
      <c r="E1476" s="126"/>
      <c r="F1476" s="78"/>
    </row>
    <row r="1477" spans="1:6" x14ac:dyDescent="0.25">
      <c r="A1477" s="52"/>
      <c r="B1477" s="47"/>
      <c r="C1477" s="48"/>
      <c r="D1477" s="48"/>
      <c r="E1477" s="127"/>
      <c r="F1477" s="48"/>
    </row>
    <row r="1478" spans="1:6" x14ac:dyDescent="0.25">
      <c r="A1478" s="52"/>
      <c r="B1478" s="47"/>
      <c r="C1478" s="48"/>
      <c r="D1478" s="48"/>
      <c r="E1478" s="127"/>
      <c r="F1478" s="48"/>
    </row>
    <row r="1479" spans="1:6" x14ac:dyDescent="0.25">
      <c r="A1479" s="68"/>
      <c r="B1479" s="47"/>
      <c r="C1479" s="77"/>
      <c r="D1479" s="77"/>
      <c r="E1479" s="126"/>
      <c r="F1479" s="78"/>
    </row>
    <row r="1480" spans="1:6" x14ac:dyDescent="0.25">
      <c r="A1480" s="52"/>
      <c r="B1480" s="47"/>
      <c r="C1480" s="48"/>
      <c r="D1480" s="48"/>
      <c r="E1480" s="127"/>
      <c r="F1480" s="48"/>
    </row>
    <row r="1481" spans="1:6" x14ac:dyDescent="0.25">
      <c r="A1481" s="52"/>
      <c r="B1481" s="47"/>
      <c r="C1481" s="48"/>
      <c r="D1481" s="48"/>
      <c r="E1481" s="127"/>
      <c r="F1481" s="48"/>
    </row>
    <row r="1482" spans="1:6" x14ac:dyDescent="0.25">
      <c r="A1482" s="52"/>
      <c r="B1482" s="47"/>
      <c r="C1482" s="48"/>
      <c r="D1482" s="48"/>
      <c r="E1482" s="127"/>
      <c r="F1482" s="48"/>
    </row>
    <row r="1483" spans="1:6" x14ac:dyDescent="0.25">
      <c r="A1483" s="68"/>
      <c r="B1483" s="47"/>
      <c r="C1483" s="77"/>
      <c r="D1483" s="77"/>
      <c r="E1483" s="126"/>
      <c r="F1483" s="78"/>
    </row>
    <row r="1484" spans="1:6" x14ac:dyDescent="0.25">
      <c r="A1484" s="52"/>
      <c r="B1484" s="47"/>
      <c r="C1484" s="48"/>
      <c r="D1484" s="48"/>
      <c r="E1484" s="127"/>
      <c r="F1484" s="48"/>
    </row>
    <row r="1485" spans="1:6" x14ac:dyDescent="0.25">
      <c r="A1485" s="68"/>
      <c r="B1485" s="47"/>
      <c r="C1485" s="77"/>
      <c r="D1485" s="77"/>
      <c r="E1485" s="126"/>
      <c r="F1485" s="78"/>
    </row>
    <row r="1486" spans="1:6" x14ac:dyDescent="0.25">
      <c r="A1486" s="52"/>
      <c r="B1486" s="47"/>
      <c r="C1486" s="48"/>
      <c r="D1486" s="48"/>
      <c r="E1486" s="127"/>
      <c r="F1486" s="48"/>
    </row>
    <row r="1487" spans="1:6" x14ac:dyDescent="0.25">
      <c r="A1487" s="52"/>
      <c r="B1487" s="47"/>
      <c r="C1487" s="48"/>
      <c r="D1487" s="48"/>
      <c r="E1487" s="127"/>
      <c r="F1487" s="48"/>
    </row>
    <row r="1488" spans="1:6" x14ac:dyDescent="0.25">
      <c r="A1488" s="52"/>
      <c r="B1488" s="47"/>
      <c r="C1488" s="48"/>
      <c r="D1488" s="48"/>
      <c r="E1488" s="127"/>
      <c r="F1488" s="48"/>
    </row>
    <row r="1489" spans="1:6" x14ac:dyDescent="0.25">
      <c r="A1489" s="52"/>
      <c r="B1489" s="47"/>
      <c r="C1489" s="48"/>
      <c r="D1489" s="48"/>
      <c r="E1489" s="127"/>
      <c r="F1489" s="48"/>
    </row>
    <row r="1490" spans="1:6" x14ac:dyDescent="0.25">
      <c r="A1490" s="52"/>
      <c r="B1490" s="47"/>
      <c r="C1490" s="48"/>
      <c r="D1490" s="48"/>
      <c r="E1490" s="127"/>
      <c r="F1490" s="48"/>
    </row>
    <row r="1491" spans="1:6" x14ac:dyDescent="0.25">
      <c r="A1491" s="52"/>
      <c r="B1491" s="47"/>
      <c r="C1491" s="48"/>
      <c r="D1491" s="48"/>
      <c r="E1491" s="127"/>
      <c r="F1491" s="48"/>
    </row>
    <row r="1492" spans="1:6" x14ac:dyDescent="0.25">
      <c r="A1492" s="52"/>
      <c r="B1492" s="47"/>
      <c r="C1492" s="48"/>
      <c r="D1492" s="48"/>
      <c r="E1492" s="127"/>
      <c r="F1492" s="48"/>
    </row>
    <row r="1493" spans="1:6" x14ac:dyDescent="0.25">
      <c r="A1493" s="52"/>
      <c r="B1493" s="47"/>
      <c r="C1493" s="48"/>
      <c r="D1493" s="48"/>
      <c r="E1493" s="127"/>
      <c r="F1493" s="48"/>
    </row>
    <row r="1494" spans="1:6" x14ac:dyDescent="0.25">
      <c r="A1494" s="68"/>
      <c r="B1494" s="47"/>
      <c r="C1494" s="77"/>
      <c r="D1494" s="77"/>
      <c r="E1494" s="126"/>
      <c r="F1494" s="78"/>
    </row>
    <row r="1495" spans="1:6" x14ac:dyDescent="0.25">
      <c r="A1495" s="52"/>
      <c r="B1495" s="47"/>
      <c r="C1495" s="48"/>
      <c r="D1495" s="48"/>
      <c r="E1495" s="127"/>
      <c r="F1495" s="48"/>
    </row>
    <row r="1496" spans="1:6" x14ac:dyDescent="0.25">
      <c r="A1496" s="52"/>
      <c r="B1496" s="47"/>
      <c r="C1496" s="48"/>
      <c r="D1496" s="48"/>
      <c r="E1496" s="127"/>
      <c r="F1496" s="48"/>
    </row>
    <row r="1497" spans="1:6" x14ac:dyDescent="0.25">
      <c r="A1497" s="49"/>
      <c r="B1497" s="47"/>
      <c r="C1497" s="77"/>
      <c r="D1497" s="77"/>
      <c r="E1497" s="126"/>
      <c r="F1497" s="78"/>
    </row>
    <row r="1498" spans="1:6" x14ac:dyDescent="0.25">
      <c r="A1498" s="68"/>
      <c r="B1498" s="47"/>
      <c r="C1498" s="77"/>
      <c r="D1498" s="77"/>
      <c r="E1498" s="126"/>
      <c r="F1498" s="78"/>
    </row>
    <row r="1499" spans="1:6" x14ac:dyDescent="0.25">
      <c r="A1499" s="52"/>
      <c r="B1499" s="47"/>
      <c r="C1499" s="48"/>
      <c r="D1499" s="48"/>
      <c r="E1499" s="127"/>
      <c r="F1499" s="48"/>
    </row>
    <row r="1500" spans="1:6" x14ac:dyDescent="0.25">
      <c r="A1500" s="52"/>
      <c r="B1500" s="47"/>
      <c r="C1500" s="48"/>
      <c r="D1500" s="48"/>
      <c r="E1500" s="127"/>
      <c r="F1500" s="48"/>
    </row>
    <row r="1501" spans="1:6" x14ac:dyDescent="0.25">
      <c r="A1501" s="52"/>
      <c r="B1501" s="47"/>
      <c r="C1501" s="48"/>
      <c r="D1501" s="48"/>
      <c r="E1501" s="127"/>
      <c r="F1501" s="48"/>
    </row>
    <row r="1502" spans="1:6" x14ac:dyDescent="0.25">
      <c r="A1502" s="52"/>
      <c r="B1502" s="47"/>
      <c r="C1502" s="48"/>
      <c r="D1502" s="48"/>
      <c r="E1502" s="127"/>
      <c r="F1502" s="48"/>
    </row>
    <row r="1503" spans="1:6" x14ac:dyDescent="0.25">
      <c r="A1503" s="52"/>
      <c r="B1503" s="47"/>
      <c r="C1503" s="48"/>
      <c r="D1503" s="48"/>
      <c r="E1503" s="127"/>
      <c r="F1503" s="48"/>
    </row>
    <row r="1504" spans="1:6" x14ac:dyDescent="0.25">
      <c r="A1504" s="52"/>
      <c r="B1504" s="47"/>
      <c r="C1504" s="48"/>
      <c r="D1504" s="48"/>
      <c r="E1504" s="127"/>
      <c r="F1504" s="48"/>
    </row>
    <row r="1505" spans="1:6" x14ac:dyDescent="0.25">
      <c r="A1505" s="68"/>
      <c r="B1505" s="47"/>
      <c r="C1505" s="77"/>
      <c r="D1505" s="77"/>
      <c r="E1505" s="126"/>
      <c r="F1505" s="78"/>
    </row>
    <row r="1506" spans="1:6" x14ac:dyDescent="0.25">
      <c r="A1506" s="52"/>
      <c r="B1506" s="47"/>
      <c r="C1506" s="48"/>
      <c r="D1506" s="48"/>
      <c r="E1506" s="127"/>
      <c r="F1506" s="48"/>
    </row>
    <row r="1507" spans="1:6" x14ac:dyDescent="0.25">
      <c r="A1507" s="52"/>
      <c r="B1507" s="47"/>
      <c r="C1507" s="48"/>
      <c r="D1507" s="48"/>
      <c r="E1507" s="127"/>
      <c r="F1507" s="48"/>
    </row>
    <row r="1508" spans="1:6" x14ac:dyDescent="0.25">
      <c r="A1508" s="52"/>
      <c r="B1508" s="47"/>
      <c r="C1508" s="48"/>
      <c r="D1508" s="48"/>
      <c r="E1508" s="127"/>
      <c r="F1508" s="48"/>
    </row>
    <row r="1509" spans="1:6" x14ac:dyDescent="0.25">
      <c r="A1509" s="52"/>
      <c r="B1509" s="47"/>
      <c r="C1509" s="48"/>
      <c r="D1509" s="48"/>
      <c r="E1509" s="127"/>
      <c r="F1509" s="48"/>
    </row>
    <row r="1510" spans="1:6" x14ac:dyDescent="0.25">
      <c r="A1510" s="52"/>
      <c r="B1510" s="47"/>
      <c r="C1510" s="48"/>
      <c r="D1510" s="48"/>
      <c r="E1510" s="127"/>
      <c r="F1510" s="48"/>
    </row>
    <row r="1511" spans="1:6" x14ac:dyDescent="0.25">
      <c r="A1511" s="52"/>
      <c r="B1511" s="47"/>
      <c r="C1511" s="48"/>
      <c r="D1511" s="48"/>
      <c r="E1511" s="127"/>
      <c r="F1511" s="48"/>
    </row>
    <row r="1512" spans="1:6" x14ac:dyDescent="0.25">
      <c r="A1512" s="52"/>
      <c r="B1512" s="47"/>
      <c r="C1512" s="48"/>
      <c r="D1512" s="48"/>
      <c r="E1512" s="127"/>
      <c r="F1512" s="48"/>
    </row>
    <row r="1513" spans="1:6" x14ac:dyDescent="0.25">
      <c r="A1513" s="52"/>
      <c r="B1513" s="47"/>
      <c r="C1513" s="48"/>
      <c r="D1513" s="48"/>
      <c r="E1513" s="127"/>
      <c r="F1513" s="48"/>
    </row>
    <row r="1514" spans="1:6" x14ac:dyDescent="0.25">
      <c r="A1514" s="52"/>
      <c r="B1514" s="47"/>
      <c r="C1514" s="48"/>
      <c r="D1514" s="48"/>
      <c r="E1514" s="127"/>
      <c r="F1514" s="48"/>
    </row>
    <row r="1515" spans="1:6" x14ac:dyDescent="0.25">
      <c r="A1515" s="52"/>
      <c r="B1515" s="47"/>
      <c r="C1515" s="48"/>
      <c r="D1515" s="48"/>
      <c r="E1515" s="127"/>
      <c r="F1515" s="48"/>
    </row>
    <row r="1516" spans="1:6" x14ac:dyDescent="0.25">
      <c r="A1516" s="52"/>
      <c r="B1516" s="47"/>
      <c r="C1516" s="48"/>
      <c r="D1516" s="48"/>
      <c r="E1516" s="127"/>
      <c r="F1516" s="48"/>
    </row>
    <row r="1517" spans="1:6" x14ac:dyDescent="0.25">
      <c r="A1517" s="52"/>
      <c r="B1517" s="47"/>
      <c r="C1517" s="48"/>
      <c r="D1517" s="48"/>
      <c r="E1517" s="127"/>
      <c r="F1517" s="48"/>
    </row>
    <row r="1518" spans="1:6" x14ac:dyDescent="0.25">
      <c r="A1518" s="52"/>
      <c r="B1518" s="47"/>
      <c r="C1518" s="48"/>
      <c r="D1518" s="48"/>
      <c r="E1518" s="127"/>
      <c r="F1518" s="48"/>
    </row>
    <row r="1519" spans="1:6" x14ac:dyDescent="0.25">
      <c r="A1519" s="52"/>
      <c r="B1519" s="47"/>
      <c r="C1519" s="48"/>
      <c r="D1519" s="48"/>
      <c r="E1519" s="127"/>
      <c r="F1519" s="48"/>
    </row>
    <row r="1520" spans="1:6" x14ac:dyDescent="0.25">
      <c r="A1520" s="52"/>
      <c r="B1520" s="47"/>
      <c r="C1520" s="48"/>
      <c r="D1520" s="48"/>
      <c r="E1520" s="127"/>
      <c r="F1520" s="48"/>
    </row>
    <row r="1521" spans="1:6" x14ac:dyDescent="0.25">
      <c r="A1521" s="52"/>
      <c r="B1521" s="47"/>
      <c r="C1521" s="48"/>
      <c r="D1521" s="48"/>
      <c r="E1521" s="127"/>
      <c r="F1521" s="48"/>
    </row>
    <row r="1522" spans="1:6" x14ac:dyDescent="0.25">
      <c r="A1522" s="52"/>
      <c r="B1522" s="47"/>
      <c r="C1522" s="48"/>
      <c r="D1522" s="48"/>
      <c r="E1522" s="127"/>
      <c r="F1522" s="48"/>
    </row>
    <row r="1523" spans="1:6" x14ac:dyDescent="0.25">
      <c r="A1523" s="52"/>
      <c r="B1523" s="47"/>
      <c r="C1523" s="48"/>
      <c r="D1523" s="48"/>
      <c r="E1523" s="127"/>
      <c r="F1523" s="48"/>
    </row>
    <row r="1524" spans="1:6" x14ac:dyDescent="0.25">
      <c r="A1524" s="52"/>
      <c r="B1524" s="47"/>
      <c r="C1524" s="48"/>
      <c r="D1524" s="48"/>
      <c r="E1524" s="127"/>
      <c r="F1524" s="48"/>
    </row>
    <row r="1525" spans="1:6" x14ac:dyDescent="0.25">
      <c r="A1525" s="52"/>
      <c r="B1525" s="47"/>
      <c r="C1525" s="48"/>
      <c r="D1525" s="48"/>
      <c r="E1525" s="127"/>
      <c r="F1525" s="48"/>
    </row>
    <row r="1526" spans="1:6" x14ac:dyDescent="0.25">
      <c r="A1526" s="52"/>
      <c r="B1526" s="47"/>
      <c r="C1526" s="48"/>
      <c r="D1526" s="48"/>
      <c r="E1526" s="127"/>
      <c r="F1526" s="48"/>
    </row>
    <row r="1527" spans="1:6" x14ac:dyDescent="0.25">
      <c r="A1527" s="52"/>
      <c r="B1527" s="47"/>
      <c r="C1527" s="48"/>
      <c r="D1527" s="48"/>
      <c r="E1527" s="127"/>
      <c r="F1527" s="48"/>
    </row>
    <row r="1528" spans="1:6" x14ac:dyDescent="0.25">
      <c r="A1528" s="52"/>
      <c r="B1528" s="47"/>
      <c r="C1528" s="48"/>
      <c r="D1528" s="48"/>
      <c r="E1528" s="127"/>
      <c r="F1528" s="48"/>
    </row>
    <row r="1529" spans="1:6" x14ac:dyDescent="0.25">
      <c r="A1529" s="52"/>
      <c r="B1529" s="47"/>
      <c r="C1529" s="48"/>
      <c r="D1529" s="48"/>
      <c r="E1529" s="127"/>
      <c r="F1529" s="48"/>
    </row>
    <row r="1530" spans="1:6" x14ac:dyDescent="0.25">
      <c r="A1530" s="52"/>
      <c r="B1530" s="47"/>
      <c r="C1530" s="48"/>
      <c r="D1530" s="48"/>
      <c r="E1530" s="127"/>
      <c r="F1530" s="48"/>
    </row>
    <row r="1531" spans="1:6" x14ac:dyDescent="0.25">
      <c r="A1531" s="52"/>
      <c r="B1531" s="47"/>
      <c r="C1531" s="48"/>
      <c r="D1531" s="48"/>
      <c r="E1531" s="127"/>
      <c r="F1531" s="48"/>
    </row>
    <row r="1532" spans="1:6" x14ac:dyDescent="0.25">
      <c r="A1532" s="52"/>
      <c r="B1532" s="47"/>
      <c r="C1532" s="48"/>
      <c r="D1532" s="48"/>
      <c r="E1532" s="127"/>
      <c r="F1532" s="48"/>
    </row>
    <row r="1533" spans="1:6" x14ac:dyDescent="0.25">
      <c r="A1533" s="68"/>
      <c r="B1533" s="47"/>
      <c r="C1533" s="77"/>
      <c r="D1533" s="77"/>
      <c r="E1533" s="126"/>
      <c r="F1533" s="78"/>
    </row>
    <row r="1534" spans="1:6" x14ac:dyDescent="0.25">
      <c r="A1534" s="52"/>
      <c r="B1534" s="47"/>
      <c r="C1534" s="48"/>
      <c r="D1534" s="48"/>
      <c r="E1534" s="127"/>
      <c r="F1534" s="48"/>
    </row>
    <row r="1535" spans="1:6" x14ac:dyDescent="0.25">
      <c r="A1535" s="52"/>
      <c r="B1535" s="47"/>
      <c r="C1535" s="48"/>
      <c r="D1535" s="48"/>
      <c r="E1535" s="127"/>
      <c r="F1535" s="48"/>
    </row>
    <row r="1536" spans="1:6" x14ac:dyDescent="0.25">
      <c r="A1536" s="52"/>
      <c r="B1536" s="47"/>
      <c r="C1536" s="48"/>
      <c r="D1536" s="48"/>
      <c r="E1536" s="127"/>
      <c r="F1536" s="48"/>
    </row>
    <row r="1537" spans="1:6" x14ac:dyDescent="0.25">
      <c r="A1537" s="52"/>
      <c r="B1537" s="47"/>
      <c r="C1537" s="48"/>
      <c r="D1537" s="48"/>
      <c r="E1537" s="127"/>
      <c r="F1537" s="48"/>
    </row>
    <row r="1538" spans="1:6" x14ac:dyDescent="0.25">
      <c r="A1538" s="68"/>
      <c r="B1538" s="47"/>
      <c r="C1538" s="77"/>
      <c r="D1538" s="77"/>
      <c r="E1538" s="126"/>
      <c r="F1538" s="78"/>
    </row>
    <row r="1539" spans="1:6" x14ac:dyDescent="0.25">
      <c r="A1539" s="52"/>
      <c r="B1539" s="47"/>
      <c r="C1539" s="48"/>
      <c r="D1539" s="48"/>
      <c r="E1539" s="127"/>
      <c r="F1539" s="48"/>
    </row>
    <row r="1540" spans="1:6" x14ac:dyDescent="0.25">
      <c r="A1540" s="68"/>
      <c r="B1540" s="47"/>
      <c r="C1540" s="77"/>
      <c r="D1540" s="77"/>
      <c r="E1540" s="126"/>
      <c r="F1540" s="78"/>
    </row>
    <row r="1541" spans="1:6" x14ac:dyDescent="0.25">
      <c r="A1541" s="52"/>
      <c r="B1541" s="47"/>
      <c r="C1541" s="48"/>
      <c r="D1541" s="48"/>
      <c r="E1541" s="127"/>
      <c r="F1541" s="48"/>
    </row>
    <row r="1542" spans="1:6" x14ac:dyDescent="0.25">
      <c r="A1542" s="52"/>
      <c r="B1542" s="47"/>
      <c r="C1542" s="48"/>
      <c r="D1542" s="48"/>
      <c r="E1542" s="127"/>
      <c r="F1542" s="48"/>
    </row>
    <row r="1543" spans="1:6" x14ac:dyDescent="0.25">
      <c r="A1543" s="68"/>
      <c r="B1543" s="47"/>
      <c r="C1543" s="77"/>
      <c r="D1543" s="77"/>
      <c r="E1543" s="126"/>
      <c r="F1543" s="78"/>
    </row>
    <row r="1544" spans="1:6" x14ac:dyDescent="0.25">
      <c r="A1544" s="52"/>
      <c r="B1544" s="47"/>
      <c r="C1544" s="48"/>
      <c r="D1544" s="48"/>
      <c r="E1544" s="127"/>
      <c r="F1544" s="48"/>
    </row>
    <row r="1545" spans="1:6" x14ac:dyDescent="0.25">
      <c r="A1545" s="52"/>
      <c r="B1545" s="47"/>
      <c r="C1545" s="48"/>
      <c r="D1545" s="48"/>
      <c r="E1545" s="127"/>
      <c r="F1545" s="48"/>
    </row>
    <row r="1546" spans="1:6" x14ac:dyDescent="0.25">
      <c r="A1546" s="52"/>
      <c r="B1546" s="47"/>
      <c r="C1546" s="48"/>
      <c r="D1546" s="48"/>
      <c r="E1546" s="127"/>
      <c r="F1546" s="48"/>
    </row>
    <row r="1547" spans="1:6" x14ac:dyDescent="0.25">
      <c r="A1547" s="68"/>
      <c r="B1547" s="47"/>
      <c r="C1547" s="77"/>
      <c r="D1547" s="77"/>
      <c r="E1547" s="126"/>
      <c r="F1547" s="78"/>
    </row>
    <row r="1548" spans="1:6" x14ac:dyDescent="0.25">
      <c r="A1548" s="52"/>
      <c r="B1548" s="47"/>
      <c r="C1548" s="48"/>
      <c r="D1548" s="48"/>
      <c r="E1548" s="127"/>
      <c r="F1548" s="48"/>
    </row>
    <row r="1549" spans="1:6" x14ac:dyDescent="0.25">
      <c r="A1549" s="68"/>
      <c r="B1549" s="47"/>
      <c r="C1549" s="77"/>
      <c r="D1549" s="77"/>
      <c r="E1549" s="126"/>
      <c r="F1549" s="78"/>
    </row>
    <row r="1550" spans="1:6" x14ac:dyDescent="0.25">
      <c r="A1550" s="52"/>
      <c r="B1550" s="47"/>
      <c r="C1550" s="48"/>
      <c r="D1550" s="48"/>
      <c r="E1550" s="127"/>
      <c r="F1550" s="48"/>
    </row>
    <row r="1551" spans="1:6" x14ac:dyDescent="0.25">
      <c r="A1551" s="52"/>
      <c r="B1551" s="47"/>
      <c r="C1551" s="48"/>
      <c r="D1551" s="48"/>
      <c r="E1551" s="127"/>
      <c r="F1551" s="48"/>
    </row>
    <row r="1552" spans="1:6" x14ac:dyDescent="0.25">
      <c r="A1552" s="52"/>
      <c r="B1552" s="47"/>
      <c r="C1552" s="48"/>
      <c r="D1552" s="48"/>
      <c r="E1552" s="127"/>
      <c r="F1552" s="48"/>
    </row>
    <row r="1553" spans="1:6" x14ac:dyDescent="0.25">
      <c r="A1553" s="52"/>
      <c r="B1553" s="47"/>
      <c r="C1553" s="48"/>
      <c r="D1553" s="48"/>
      <c r="E1553" s="127"/>
      <c r="F1553" s="48"/>
    </row>
    <row r="1554" spans="1:6" x14ac:dyDescent="0.25">
      <c r="A1554" s="52"/>
      <c r="B1554" s="47"/>
      <c r="C1554" s="48"/>
      <c r="D1554" s="48"/>
      <c r="E1554" s="127"/>
      <c r="F1554" s="48"/>
    </row>
    <row r="1555" spans="1:6" x14ac:dyDescent="0.25">
      <c r="A1555" s="52"/>
      <c r="B1555" s="47"/>
      <c r="C1555" s="48"/>
      <c r="D1555" s="48"/>
      <c r="E1555" s="127"/>
      <c r="F1555" s="48"/>
    </row>
    <row r="1556" spans="1:6" x14ac:dyDescent="0.25">
      <c r="A1556" s="52"/>
      <c r="B1556" s="47"/>
      <c r="C1556" s="48"/>
      <c r="D1556" s="48"/>
      <c r="E1556" s="127"/>
      <c r="F1556" s="48"/>
    </row>
    <row r="1557" spans="1:6" x14ac:dyDescent="0.25">
      <c r="A1557" s="52"/>
      <c r="B1557" s="47"/>
      <c r="C1557" s="48"/>
      <c r="D1557" s="48"/>
      <c r="E1557" s="127"/>
      <c r="F1557" s="48"/>
    </row>
    <row r="1558" spans="1:6" x14ac:dyDescent="0.25">
      <c r="A1558" s="52"/>
      <c r="B1558" s="47"/>
      <c r="C1558" s="48"/>
      <c r="D1558" s="48"/>
      <c r="E1558" s="127"/>
      <c r="F1558" s="48"/>
    </row>
    <row r="1559" spans="1:6" x14ac:dyDescent="0.25">
      <c r="A1559" s="52"/>
      <c r="B1559" s="47"/>
      <c r="C1559" s="48"/>
      <c r="D1559" s="48"/>
      <c r="E1559" s="127"/>
      <c r="F1559" s="48"/>
    </row>
    <row r="1560" spans="1:6" x14ac:dyDescent="0.25">
      <c r="A1560" s="68"/>
      <c r="B1560" s="47"/>
      <c r="C1560" s="77"/>
      <c r="D1560" s="77"/>
      <c r="E1560" s="126"/>
      <c r="F1560" s="78"/>
    </row>
    <row r="1561" spans="1:6" x14ac:dyDescent="0.25">
      <c r="A1561" s="52"/>
      <c r="B1561" s="47"/>
      <c r="C1561" s="48"/>
      <c r="D1561" s="48"/>
      <c r="E1561" s="127"/>
      <c r="F1561" s="48"/>
    </row>
    <row r="1562" spans="1:6" x14ac:dyDescent="0.25">
      <c r="A1562" s="49"/>
      <c r="B1562" s="47"/>
      <c r="C1562" s="77"/>
      <c r="D1562" s="77"/>
      <c r="E1562" s="126"/>
      <c r="F1562" s="78"/>
    </row>
    <row r="1563" spans="1:6" x14ac:dyDescent="0.25">
      <c r="A1563" s="68"/>
      <c r="B1563" s="47"/>
      <c r="C1563" s="77"/>
      <c r="D1563" s="77"/>
      <c r="E1563" s="126"/>
      <c r="F1563" s="78"/>
    </row>
    <row r="1564" spans="1:6" x14ac:dyDescent="0.25">
      <c r="A1564" s="52"/>
      <c r="B1564" s="47"/>
      <c r="C1564" s="48"/>
      <c r="D1564" s="48"/>
      <c r="E1564" s="127"/>
      <c r="F1564" s="48"/>
    </row>
    <row r="1565" spans="1:6" x14ac:dyDescent="0.25">
      <c r="A1565" s="52"/>
      <c r="B1565" s="47"/>
      <c r="C1565" s="48"/>
      <c r="D1565" s="48"/>
      <c r="E1565" s="127"/>
      <c r="F1565" s="48"/>
    </row>
    <row r="1566" spans="1:6" x14ac:dyDescent="0.25">
      <c r="A1566" s="68"/>
      <c r="B1566" s="47"/>
      <c r="C1566" s="77"/>
      <c r="D1566" s="77"/>
      <c r="E1566" s="126"/>
      <c r="F1566" s="78"/>
    </row>
    <row r="1567" spans="1:6" x14ac:dyDescent="0.25">
      <c r="A1567" s="52"/>
      <c r="B1567" s="47"/>
      <c r="C1567" s="48"/>
      <c r="D1567" s="48"/>
      <c r="E1567" s="127"/>
      <c r="F1567" s="48"/>
    </row>
    <row r="1568" spans="1:6" x14ac:dyDescent="0.25">
      <c r="A1568" s="52"/>
      <c r="B1568" s="47"/>
      <c r="C1568" s="48"/>
      <c r="D1568" s="48"/>
      <c r="E1568" s="127"/>
      <c r="F1568" s="48"/>
    </row>
    <row r="1569" spans="1:6" x14ac:dyDescent="0.25">
      <c r="A1569" s="52"/>
      <c r="B1569" s="47"/>
      <c r="C1569" s="48"/>
      <c r="D1569" s="48"/>
      <c r="E1569" s="127"/>
      <c r="F1569" s="48"/>
    </row>
    <row r="1570" spans="1:6" x14ac:dyDescent="0.25">
      <c r="A1570" s="52"/>
      <c r="B1570" s="47"/>
      <c r="C1570" s="48"/>
      <c r="D1570" s="48"/>
      <c r="E1570" s="127"/>
      <c r="F1570" s="48"/>
    </row>
    <row r="1571" spans="1:6" x14ac:dyDescent="0.25">
      <c r="A1571" s="52"/>
      <c r="B1571" s="47"/>
      <c r="C1571" s="48"/>
      <c r="D1571" s="48"/>
      <c r="E1571" s="127"/>
      <c r="F1571" s="48"/>
    </row>
    <row r="1572" spans="1:6" x14ac:dyDescent="0.25">
      <c r="A1572" s="52"/>
      <c r="B1572" s="47"/>
      <c r="C1572" s="48"/>
      <c r="D1572" s="48"/>
      <c r="E1572" s="127"/>
      <c r="F1572" s="48"/>
    </row>
    <row r="1573" spans="1:6" x14ac:dyDescent="0.25">
      <c r="A1573" s="52"/>
      <c r="B1573" s="47"/>
      <c r="C1573" s="48"/>
      <c r="D1573" s="48"/>
      <c r="E1573" s="127"/>
      <c r="F1573" s="48"/>
    </row>
    <row r="1574" spans="1:6" x14ac:dyDescent="0.25">
      <c r="A1574" s="52"/>
      <c r="B1574" s="47"/>
      <c r="C1574" s="48"/>
      <c r="D1574" s="48"/>
      <c r="E1574" s="127"/>
      <c r="F1574" s="48"/>
    </row>
    <row r="1575" spans="1:6" x14ac:dyDescent="0.25">
      <c r="A1575" s="52"/>
      <c r="B1575" s="47"/>
      <c r="C1575" s="48"/>
      <c r="D1575" s="48"/>
      <c r="E1575" s="127"/>
      <c r="F1575" s="48"/>
    </row>
    <row r="1576" spans="1:6" x14ac:dyDescent="0.25">
      <c r="A1576" s="52"/>
      <c r="B1576" s="47"/>
      <c r="C1576" s="48"/>
      <c r="D1576" s="48"/>
      <c r="E1576" s="127"/>
      <c r="F1576" s="48"/>
    </row>
    <row r="1577" spans="1:6" x14ac:dyDescent="0.25">
      <c r="A1577" s="52"/>
      <c r="B1577" s="47"/>
      <c r="C1577" s="48"/>
      <c r="D1577" s="48"/>
      <c r="E1577" s="127"/>
      <c r="F1577" s="48"/>
    </row>
    <row r="1578" spans="1:6" x14ac:dyDescent="0.25">
      <c r="A1578" s="52"/>
      <c r="B1578" s="47"/>
      <c r="C1578" s="48"/>
      <c r="D1578" s="48"/>
      <c r="E1578" s="127"/>
      <c r="F1578" s="48"/>
    </row>
    <row r="1579" spans="1:6" x14ac:dyDescent="0.25">
      <c r="A1579" s="52"/>
      <c r="B1579" s="47"/>
      <c r="C1579" s="48"/>
      <c r="D1579" s="48"/>
      <c r="E1579" s="127"/>
      <c r="F1579" s="48"/>
    </row>
    <row r="1580" spans="1:6" x14ac:dyDescent="0.25">
      <c r="A1580" s="52"/>
      <c r="B1580" s="47"/>
      <c r="C1580" s="48"/>
      <c r="D1580" s="48"/>
      <c r="E1580" s="127"/>
      <c r="F1580" s="48"/>
    </row>
    <row r="1581" spans="1:6" x14ac:dyDescent="0.25">
      <c r="A1581" s="52"/>
      <c r="B1581" s="47"/>
      <c r="C1581" s="48"/>
      <c r="D1581" s="48"/>
      <c r="E1581" s="127"/>
      <c r="F1581" s="48"/>
    </row>
    <row r="1582" spans="1:6" x14ac:dyDescent="0.25">
      <c r="A1582" s="52"/>
      <c r="B1582" s="47"/>
      <c r="C1582" s="48"/>
      <c r="D1582" s="48"/>
      <c r="E1582" s="127"/>
      <c r="F1582" s="48"/>
    </row>
    <row r="1583" spans="1:6" x14ac:dyDescent="0.25">
      <c r="A1583" s="52"/>
      <c r="B1583" s="47"/>
      <c r="C1583" s="48"/>
      <c r="D1583" s="48"/>
      <c r="E1583" s="127"/>
      <c r="F1583" s="48"/>
    </row>
    <row r="1584" spans="1:6" x14ac:dyDescent="0.25">
      <c r="A1584" s="68"/>
      <c r="B1584" s="47"/>
      <c r="C1584" s="79"/>
      <c r="D1584" s="79"/>
      <c r="E1584" s="126"/>
      <c r="F1584" s="79"/>
    </row>
    <row r="1585" spans="1:6" x14ac:dyDescent="0.25">
      <c r="A1585" s="52"/>
      <c r="B1585" s="47"/>
      <c r="C1585" s="48"/>
      <c r="D1585" s="48"/>
      <c r="E1585" s="127"/>
      <c r="F1585" s="48"/>
    </row>
    <row r="1586" spans="1:6" x14ac:dyDescent="0.25">
      <c r="A1586" s="68"/>
      <c r="B1586" s="47"/>
      <c r="C1586" s="79"/>
      <c r="D1586" s="79"/>
      <c r="E1586" s="126"/>
      <c r="F1586" s="79"/>
    </row>
    <row r="1587" spans="1:6" x14ac:dyDescent="0.25">
      <c r="A1587" s="52"/>
      <c r="B1587" s="47"/>
      <c r="C1587" s="48"/>
      <c r="D1587" s="48"/>
      <c r="E1587" s="127"/>
      <c r="F1587" s="48"/>
    </row>
    <row r="1588" spans="1:6" x14ac:dyDescent="0.25">
      <c r="A1588" s="68"/>
      <c r="B1588" s="47"/>
      <c r="C1588" s="77"/>
      <c r="D1588" s="77"/>
      <c r="E1588" s="126"/>
      <c r="F1588" s="78"/>
    </row>
    <row r="1589" spans="1:6" x14ac:dyDescent="0.25">
      <c r="A1589" s="52"/>
      <c r="B1589" s="47"/>
      <c r="C1589" s="48"/>
      <c r="D1589" s="48"/>
      <c r="E1589" s="127"/>
      <c r="F1589" s="48"/>
    </row>
    <row r="1590" spans="1:6" x14ac:dyDescent="0.25">
      <c r="A1590" s="52"/>
      <c r="B1590" s="47"/>
      <c r="C1590" s="48"/>
      <c r="D1590" s="48"/>
      <c r="E1590" s="127"/>
      <c r="F1590" s="48"/>
    </row>
    <row r="1591" spans="1:6" x14ac:dyDescent="0.25">
      <c r="A1591" s="52"/>
      <c r="B1591" s="47"/>
      <c r="C1591" s="48"/>
      <c r="D1591" s="48"/>
      <c r="E1591" s="127"/>
      <c r="F1591" s="48"/>
    </row>
    <row r="1592" spans="1:6" x14ac:dyDescent="0.25">
      <c r="A1592" s="52"/>
      <c r="B1592" s="47"/>
      <c r="C1592" s="48"/>
      <c r="D1592" s="48"/>
      <c r="E1592" s="127"/>
      <c r="F1592" s="48"/>
    </row>
    <row r="1593" spans="1:6" x14ac:dyDescent="0.25">
      <c r="A1593" s="68"/>
      <c r="B1593" s="47"/>
      <c r="C1593" s="77"/>
      <c r="D1593" s="77"/>
      <c r="E1593" s="128"/>
      <c r="F1593" s="79"/>
    </row>
    <row r="1594" spans="1:6" x14ac:dyDescent="0.25">
      <c r="A1594" s="49"/>
      <c r="B1594" s="47"/>
      <c r="C1594" s="77"/>
      <c r="D1594" s="77"/>
      <c r="E1594" s="126"/>
      <c r="F1594" s="78"/>
    </row>
    <row r="1595" spans="1:6" x14ac:dyDescent="0.25">
      <c r="A1595" s="68"/>
      <c r="B1595" s="47"/>
      <c r="C1595" s="77"/>
      <c r="D1595" s="77"/>
      <c r="E1595" s="126"/>
      <c r="F1595" s="78"/>
    </row>
    <row r="1596" spans="1:6" x14ac:dyDescent="0.25">
      <c r="A1596" s="52"/>
      <c r="B1596" s="47"/>
      <c r="C1596" s="48"/>
      <c r="D1596" s="48"/>
      <c r="E1596" s="127"/>
      <c r="F1596" s="48"/>
    </row>
    <row r="1597" spans="1:6" x14ac:dyDescent="0.25">
      <c r="A1597" s="52"/>
      <c r="B1597" s="47"/>
      <c r="C1597" s="48"/>
      <c r="D1597" s="48"/>
      <c r="E1597" s="127"/>
      <c r="F1597" s="48"/>
    </row>
    <row r="1598" spans="1:6" x14ac:dyDescent="0.25">
      <c r="A1598" s="52"/>
      <c r="B1598" s="47"/>
      <c r="C1598" s="48"/>
      <c r="D1598" s="48"/>
      <c r="E1598" s="127"/>
      <c r="F1598" s="48"/>
    </row>
    <row r="1599" spans="1:6" x14ac:dyDescent="0.25">
      <c r="A1599" s="52"/>
      <c r="B1599" s="47"/>
      <c r="C1599" s="48"/>
      <c r="D1599" s="48"/>
      <c r="E1599" s="127"/>
      <c r="F1599" s="48"/>
    </row>
    <row r="1600" spans="1:6" x14ac:dyDescent="0.25">
      <c r="A1600" s="52"/>
      <c r="B1600" s="47"/>
      <c r="C1600" s="48"/>
      <c r="D1600" s="48"/>
      <c r="E1600" s="127"/>
      <c r="F1600" s="48"/>
    </row>
    <row r="1601" spans="1:6" x14ac:dyDescent="0.25">
      <c r="A1601" s="52"/>
      <c r="B1601" s="47"/>
      <c r="C1601" s="48"/>
      <c r="D1601" s="48"/>
      <c r="E1601" s="127"/>
      <c r="F1601" s="48"/>
    </row>
    <row r="1602" spans="1:6" x14ac:dyDescent="0.25">
      <c r="A1602" s="68"/>
      <c r="B1602" s="47"/>
      <c r="C1602" s="77"/>
      <c r="D1602" s="77"/>
      <c r="E1602" s="126"/>
      <c r="F1602" s="78"/>
    </row>
    <row r="1603" spans="1:6" x14ac:dyDescent="0.25">
      <c r="A1603" s="52"/>
      <c r="B1603" s="47"/>
      <c r="C1603" s="48"/>
      <c r="D1603" s="48"/>
      <c r="E1603" s="127"/>
      <c r="F1603" s="48"/>
    </row>
    <row r="1604" spans="1:6" x14ac:dyDescent="0.25">
      <c r="A1604" s="52"/>
      <c r="B1604" s="47"/>
      <c r="C1604" s="48"/>
      <c r="D1604" s="48"/>
      <c r="E1604" s="127"/>
      <c r="F1604" s="48"/>
    </row>
    <row r="1605" spans="1:6" x14ac:dyDescent="0.25">
      <c r="A1605" s="52"/>
      <c r="B1605" s="47"/>
      <c r="C1605" s="48"/>
      <c r="D1605" s="48"/>
      <c r="E1605" s="127"/>
      <c r="F1605" s="48"/>
    </row>
    <row r="1606" spans="1:6" x14ac:dyDescent="0.25">
      <c r="A1606" s="52"/>
      <c r="B1606" s="47"/>
      <c r="C1606" s="48"/>
      <c r="D1606" s="48"/>
      <c r="E1606" s="127"/>
      <c r="F1606" s="48"/>
    </row>
    <row r="1607" spans="1:6" x14ac:dyDescent="0.25">
      <c r="A1607" s="52"/>
      <c r="B1607" s="47"/>
      <c r="C1607" s="48"/>
      <c r="D1607" s="48"/>
      <c r="E1607" s="127"/>
      <c r="F1607" s="48"/>
    </row>
    <row r="1608" spans="1:6" x14ac:dyDescent="0.25">
      <c r="A1608" s="52"/>
      <c r="B1608" s="47"/>
      <c r="C1608" s="48"/>
      <c r="D1608" s="48"/>
      <c r="E1608" s="127"/>
      <c r="F1608" s="48"/>
    </row>
    <row r="1609" spans="1:6" x14ac:dyDescent="0.25">
      <c r="A1609" s="52"/>
      <c r="B1609" s="47"/>
      <c r="C1609" s="48"/>
      <c r="D1609" s="48"/>
      <c r="E1609" s="127"/>
      <c r="F1609" s="48"/>
    </row>
    <row r="1610" spans="1:6" x14ac:dyDescent="0.25">
      <c r="A1610" s="52"/>
      <c r="B1610" s="47"/>
      <c r="C1610" s="48"/>
      <c r="D1610" s="48"/>
      <c r="E1610" s="127"/>
      <c r="F1610" s="48"/>
    </row>
    <row r="1611" spans="1:6" x14ac:dyDescent="0.25">
      <c r="A1611" s="52"/>
      <c r="B1611" s="47"/>
      <c r="C1611" s="48"/>
      <c r="D1611" s="48"/>
      <c r="E1611" s="127"/>
      <c r="F1611" s="48"/>
    </row>
    <row r="1612" spans="1:6" x14ac:dyDescent="0.25">
      <c r="A1612" s="52"/>
      <c r="B1612" s="47"/>
      <c r="C1612" s="48"/>
      <c r="D1612" s="48"/>
      <c r="E1612" s="127"/>
      <c r="F1612" s="48"/>
    </row>
    <row r="1613" spans="1:6" x14ac:dyDescent="0.25">
      <c r="A1613" s="52"/>
      <c r="B1613" s="47"/>
      <c r="C1613" s="48"/>
      <c r="D1613" s="48"/>
      <c r="E1613" s="127"/>
      <c r="F1613" s="48"/>
    </row>
    <row r="1614" spans="1:6" x14ac:dyDescent="0.25">
      <c r="A1614" s="52"/>
      <c r="B1614" s="47"/>
      <c r="C1614" s="48"/>
      <c r="D1614" s="48"/>
      <c r="E1614" s="127"/>
      <c r="F1614" s="48"/>
    </row>
    <row r="1615" spans="1:6" x14ac:dyDescent="0.25">
      <c r="A1615" s="52"/>
      <c r="B1615" s="47"/>
      <c r="C1615" s="48"/>
      <c r="D1615" s="48"/>
      <c r="E1615" s="127"/>
      <c r="F1615" s="48"/>
    </row>
    <row r="1616" spans="1:6" x14ac:dyDescent="0.25">
      <c r="A1616" s="52"/>
      <c r="B1616" s="47"/>
      <c r="C1616" s="48"/>
      <c r="D1616" s="48"/>
      <c r="E1616" s="127"/>
      <c r="F1616" s="48"/>
    </row>
    <row r="1617" spans="1:6" x14ac:dyDescent="0.25">
      <c r="A1617" s="52"/>
      <c r="B1617" s="47"/>
      <c r="C1617" s="48"/>
      <c r="D1617" s="48"/>
      <c r="E1617" s="127"/>
      <c r="F1617" s="48"/>
    </row>
    <row r="1618" spans="1:6" x14ac:dyDescent="0.25">
      <c r="A1618" s="52"/>
      <c r="B1618" s="47"/>
      <c r="C1618" s="48"/>
      <c r="D1618" s="48"/>
      <c r="E1618" s="127"/>
      <c r="F1618" s="48"/>
    </row>
    <row r="1619" spans="1:6" x14ac:dyDescent="0.25">
      <c r="A1619" s="52"/>
      <c r="B1619" s="47"/>
      <c r="C1619" s="48"/>
      <c r="D1619" s="48"/>
      <c r="E1619" s="127"/>
      <c r="F1619" s="48"/>
    </row>
    <row r="1620" spans="1:6" x14ac:dyDescent="0.25">
      <c r="A1620" s="52"/>
      <c r="B1620" s="47"/>
      <c r="C1620" s="48"/>
      <c r="D1620" s="48"/>
      <c r="E1620" s="127"/>
      <c r="F1620" s="48"/>
    </row>
    <row r="1621" spans="1:6" x14ac:dyDescent="0.25">
      <c r="A1621" s="52"/>
      <c r="B1621" s="47"/>
      <c r="C1621" s="48"/>
      <c r="D1621" s="48"/>
      <c r="E1621" s="127"/>
      <c r="F1621" s="48"/>
    </row>
    <row r="1622" spans="1:6" x14ac:dyDescent="0.25">
      <c r="A1622" s="52"/>
      <c r="B1622" s="47"/>
      <c r="C1622" s="48"/>
      <c r="D1622" s="48"/>
      <c r="E1622" s="127"/>
      <c r="F1622" s="48"/>
    </row>
    <row r="1623" spans="1:6" x14ac:dyDescent="0.25">
      <c r="A1623" s="52"/>
      <c r="B1623" s="47"/>
      <c r="C1623" s="48"/>
      <c r="D1623" s="48"/>
      <c r="E1623" s="127"/>
      <c r="F1623" s="48"/>
    </row>
    <row r="1624" spans="1:6" x14ac:dyDescent="0.25">
      <c r="A1624" s="52"/>
      <c r="B1624" s="47"/>
      <c r="C1624" s="48"/>
      <c r="D1624" s="48"/>
      <c r="E1624" s="127"/>
      <c r="F1624" s="48"/>
    </row>
    <row r="1625" spans="1:6" x14ac:dyDescent="0.25">
      <c r="A1625" s="52"/>
      <c r="B1625" s="47"/>
      <c r="C1625" s="48"/>
      <c r="D1625" s="48"/>
      <c r="E1625" s="127"/>
      <c r="F1625" s="48"/>
    </row>
    <row r="1626" spans="1:6" x14ac:dyDescent="0.25">
      <c r="A1626" s="52"/>
      <c r="B1626" s="47"/>
      <c r="C1626" s="48"/>
      <c r="D1626" s="48"/>
      <c r="E1626" s="127"/>
      <c r="F1626" s="48"/>
    </row>
    <row r="1627" spans="1:6" x14ac:dyDescent="0.25">
      <c r="A1627" s="52"/>
      <c r="B1627" s="47"/>
      <c r="C1627" s="48"/>
      <c r="D1627" s="48"/>
      <c r="E1627" s="127"/>
      <c r="F1627" s="48"/>
    </row>
    <row r="1628" spans="1:6" x14ac:dyDescent="0.25">
      <c r="A1628" s="68"/>
      <c r="B1628" s="47"/>
      <c r="C1628" s="77"/>
      <c r="D1628" s="77"/>
      <c r="E1628" s="126"/>
      <c r="F1628" s="78"/>
    </row>
    <row r="1629" spans="1:6" x14ac:dyDescent="0.25">
      <c r="A1629" s="52"/>
      <c r="B1629" s="47"/>
      <c r="C1629" s="48"/>
      <c r="D1629" s="48"/>
      <c r="E1629" s="127"/>
      <c r="F1629" s="48"/>
    </row>
    <row r="1630" spans="1:6" x14ac:dyDescent="0.25">
      <c r="A1630" s="52"/>
      <c r="B1630" s="47"/>
      <c r="C1630" s="48"/>
      <c r="D1630" s="48"/>
      <c r="E1630" s="127"/>
      <c r="F1630" s="48"/>
    </row>
    <row r="1631" spans="1:6" x14ac:dyDescent="0.25">
      <c r="A1631" s="52"/>
      <c r="B1631" s="47"/>
      <c r="C1631" s="48"/>
      <c r="D1631" s="48"/>
      <c r="E1631" s="127"/>
      <c r="F1631" s="48"/>
    </row>
    <row r="1632" spans="1:6" x14ac:dyDescent="0.25">
      <c r="A1632" s="68"/>
      <c r="B1632" s="47"/>
      <c r="C1632" s="79"/>
      <c r="D1632" s="79"/>
      <c r="E1632" s="126"/>
      <c r="F1632" s="79"/>
    </row>
    <row r="1633" spans="1:6" x14ac:dyDescent="0.25">
      <c r="A1633" s="52"/>
      <c r="B1633" s="47"/>
      <c r="C1633" s="48"/>
      <c r="D1633" s="48"/>
      <c r="E1633" s="127"/>
      <c r="F1633" s="48"/>
    </row>
    <row r="1634" spans="1:6" x14ac:dyDescent="0.25">
      <c r="A1634" s="52"/>
      <c r="B1634" s="47"/>
      <c r="C1634" s="48"/>
      <c r="D1634" s="48"/>
      <c r="E1634" s="127"/>
      <c r="F1634" s="48"/>
    </row>
    <row r="1635" spans="1:6" x14ac:dyDescent="0.25">
      <c r="A1635" s="68"/>
      <c r="B1635" s="47"/>
      <c r="C1635" s="77"/>
      <c r="D1635" s="77"/>
      <c r="E1635" s="126"/>
      <c r="F1635" s="78"/>
    </row>
    <row r="1636" spans="1:6" x14ac:dyDescent="0.25">
      <c r="A1636" s="52"/>
      <c r="B1636" s="47"/>
      <c r="C1636" s="48"/>
      <c r="D1636" s="48"/>
      <c r="E1636" s="127"/>
      <c r="F1636" s="48"/>
    </row>
    <row r="1637" spans="1:6" x14ac:dyDescent="0.25">
      <c r="A1637" s="52"/>
      <c r="B1637" s="47"/>
      <c r="C1637" s="48"/>
      <c r="D1637" s="48"/>
      <c r="E1637" s="127"/>
      <c r="F1637" s="48"/>
    </row>
    <row r="1638" spans="1:6" x14ac:dyDescent="0.25">
      <c r="A1638" s="68"/>
      <c r="B1638" s="47"/>
      <c r="C1638" s="77"/>
      <c r="D1638" s="77"/>
      <c r="E1638" s="126"/>
      <c r="F1638" s="78"/>
    </row>
    <row r="1639" spans="1:6" x14ac:dyDescent="0.25">
      <c r="A1639" s="52"/>
      <c r="B1639" s="47"/>
      <c r="C1639" s="48"/>
      <c r="D1639" s="48"/>
      <c r="E1639" s="127"/>
      <c r="F1639" s="48"/>
    </row>
    <row r="1640" spans="1:6" x14ac:dyDescent="0.25">
      <c r="A1640" s="68"/>
      <c r="B1640" s="47"/>
      <c r="C1640" s="77"/>
      <c r="D1640" s="77"/>
      <c r="E1640" s="126"/>
      <c r="F1640" s="78"/>
    </row>
    <row r="1641" spans="1:6" x14ac:dyDescent="0.25">
      <c r="A1641" s="52"/>
      <c r="B1641" s="47"/>
      <c r="C1641" s="48"/>
      <c r="D1641" s="48"/>
      <c r="E1641" s="127"/>
      <c r="F1641" s="48"/>
    </row>
    <row r="1642" spans="1:6" x14ac:dyDescent="0.25">
      <c r="A1642" s="52"/>
      <c r="B1642" s="47"/>
      <c r="C1642" s="48"/>
      <c r="D1642" s="48"/>
      <c r="E1642" s="127"/>
      <c r="F1642" s="48"/>
    </row>
    <row r="1643" spans="1:6" x14ac:dyDescent="0.25">
      <c r="A1643" s="68"/>
      <c r="B1643" s="47"/>
      <c r="C1643" s="77"/>
      <c r="D1643" s="77"/>
      <c r="E1643" s="126"/>
      <c r="F1643" s="78"/>
    </row>
    <row r="1644" spans="1:6" x14ac:dyDescent="0.25">
      <c r="A1644" s="52"/>
      <c r="B1644" s="47"/>
      <c r="C1644" s="48"/>
      <c r="D1644" s="48"/>
      <c r="E1644" s="127"/>
      <c r="F1644" s="48"/>
    </row>
    <row r="1645" spans="1:6" x14ac:dyDescent="0.25">
      <c r="A1645" s="52"/>
      <c r="B1645" s="47"/>
      <c r="C1645" s="48"/>
      <c r="D1645" s="48"/>
      <c r="E1645" s="127"/>
      <c r="F1645" s="48"/>
    </row>
    <row r="1646" spans="1:6" x14ac:dyDescent="0.25">
      <c r="A1646" s="52"/>
      <c r="B1646" s="47"/>
      <c r="C1646" s="48"/>
      <c r="D1646" s="48"/>
      <c r="E1646" s="127"/>
      <c r="F1646" s="48"/>
    </row>
    <row r="1647" spans="1:6" x14ac:dyDescent="0.25">
      <c r="A1647" s="52"/>
      <c r="B1647" s="47"/>
      <c r="C1647" s="48"/>
      <c r="D1647" s="48"/>
      <c r="E1647" s="127"/>
      <c r="F1647" s="48"/>
    </row>
    <row r="1648" spans="1:6" x14ac:dyDescent="0.25">
      <c r="A1648" s="52"/>
      <c r="B1648" s="47"/>
      <c r="C1648" s="48"/>
      <c r="D1648" s="48"/>
      <c r="E1648" s="127"/>
      <c r="F1648" s="48"/>
    </row>
    <row r="1649" spans="1:6" x14ac:dyDescent="0.25">
      <c r="A1649" s="52"/>
      <c r="B1649" s="47"/>
      <c r="C1649" s="48"/>
      <c r="D1649" s="48"/>
      <c r="E1649" s="127"/>
      <c r="F1649" s="48"/>
    </row>
    <row r="1650" spans="1:6" x14ac:dyDescent="0.25">
      <c r="A1650" s="52"/>
      <c r="B1650" s="47"/>
      <c r="C1650" s="48"/>
      <c r="D1650" s="48"/>
      <c r="E1650" s="127"/>
      <c r="F1650" s="48"/>
    </row>
    <row r="1651" spans="1:6" x14ac:dyDescent="0.25">
      <c r="A1651" s="52"/>
      <c r="B1651" s="47"/>
      <c r="C1651" s="48"/>
      <c r="D1651" s="48"/>
      <c r="E1651" s="127"/>
      <c r="F1651" s="48"/>
    </row>
    <row r="1652" spans="1:6" x14ac:dyDescent="0.25">
      <c r="A1652" s="52"/>
      <c r="B1652" s="47"/>
      <c r="C1652" s="48"/>
      <c r="D1652" s="48"/>
      <c r="E1652" s="127"/>
      <c r="F1652" s="48"/>
    </row>
    <row r="1653" spans="1:6" x14ac:dyDescent="0.25">
      <c r="A1653" s="52"/>
      <c r="B1653" s="47"/>
      <c r="C1653" s="48"/>
      <c r="D1653" s="48"/>
      <c r="E1653" s="127"/>
      <c r="F1653" s="48"/>
    </row>
    <row r="1654" spans="1:6" x14ac:dyDescent="0.25">
      <c r="A1654" s="68"/>
      <c r="B1654" s="47"/>
      <c r="C1654" s="77"/>
      <c r="D1654" s="77"/>
      <c r="E1654" s="126"/>
      <c r="F1654" s="78"/>
    </row>
    <row r="1655" spans="1:6" x14ac:dyDescent="0.25">
      <c r="A1655" s="52"/>
      <c r="B1655" s="47"/>
      <c r="C1655" s="48"/>
      <c r="D1655" s="48"/>
      <c r="E1655" s="127"/>
      <c r="F1655" s="48"/>
    </row>
    <row r="1656" spans="1:6" x14ac:dyDescent="0.25">
      <c r="A1656" s="52"/>
      <c r="B1656" s="47"/>
      <c r="C1656" s="48"/>
      <c r="D1656" s="48"/>
      <c r="E1656" s="127"/>
      <c r="F1656" s="48"/>
    </row>
    <row r="1657" spans="1:6" x14ac:dyDescent="0.25">
      <c r="A1657" s="68"/>
      <c r="B1657" s="47"/>
      <c r="C1657" s="77"/>
      <c r="D1657" s="77"/>
      <c r="E1657" s="126"/>
      <c r="F1657" s="78"/>
    </row>
    <row r="1658" spans="1:6" x14ac:dyDescent="0.25">
      <c r="A1658" s="52"/>
      <c r="B1658" s="47"/>
      <c r="C1658" s="48"/>
      <c r="D1658" s="48"/>
      <c r="E1658" s="127"/>
      <c r="F1658" s="48"/>
    </row>
    <row r="1659" spans="1:6" x14ac:dyDescent="0.25">
      <c r="A1659" s="49"/>
      <c r="B1659" s="47"/>
      <c r="C1659" s="77"/>
      <c r="D1659" s="77"/>
      <c r="E1659" s="126"/>
      <c r="F1659" s="78"/>
    </row>
    <row r="1660" spans="1:6" x14ac:dyDescent="0.25">
      <c r="A1660" s="68"/>
      <c r="B1660" s="47"/>
      <c r="C1660" s="77"/>
      <c r="D1660" s="77"/>
      <c r="E1660" s="126"/>
      <c r="F1660" s="78"/>
    </row>
    <row r="1661" spans="1:6" x14ac:dyDescent="0.25">
      <c r="A1661" s="52"/>
      <c r="B1661" s="47"/>
      <c r="C1661" s="48"/>
      <c r="D1661" s="48"/>
      <c r="E1661" s="127"/>
      <c r="F1661" s="48"/>
    </row>
    <row r="1662" spans="1:6" x14ac:dyDescent="0.25">
      <c r="A1662" s="52"/>
      <c r="B1662" s="47"/>
      <c r="C1662" s="48"/>
      <c r="D1662" s="48"/>
      <c r="E1662" s="127"/>
      <c r="F1662" s="48"/>
    </row>
    <row r="1663" spans="1:6" x14ac:dyDescent="0.25">
      <c r="A1663" s="52"/>
      <c r="B1663" s="47"/>
      <c r="C1663" s="48"/>
      <c r="D1663" s="48"/>
      <c r="E1663" s="127"/>
      <c r="F1663" s="48"/>
    </row>
    <row r="1664" spans="1:6" x14ac:dyDescent="0.25">
      <c r="A1664" s="68"/>
      <c r="B1664" s="47"/>
      <c r="C1664" s="77"/>
      <c r="D1664" s="77"/>
      <c r="E1664" s="126"/>
      <c r="F1664" s="78"/>
    </row>
    <row r="1665" spans="1:6" x14ac:dyDescent="0.25">
      <c r="A1665" s="52"/>
      <c r="B1665" s="47"/>
      <c r="C1665" s="48"/>
      <c r="D1665" s="48"/>
      <c r="E1665" s="127"/>
      <c r="F1665" s="48"/>
    </row>
    <row r="1666" spans="1:6" x14ac:dyDescent="0.25">
      <c r="A1666" s="52"/>
      <c r="B1666" s="47"/>
      <c r="C1666" s="48"/>
      <c r="D1666" s="48"/>
      <c r="E1666" s="127"/>
      <c r="F1666" s="48"/>
    </row>
    <row r="1667" spans="1:6" x14ac:dyDescent="0.25">
      <c r="A1667" s="52"/>
      <c r="B1667" s="47"/>
      <c r="C1667" s="48"/>
      <c r="D1667" s="48"/>
      <c r="E1667" s="127"/>
      <c r="F1667" s="48"/>
    </row>
    <row r="1668" spans="1:6" x14ac:dyDescent="0.25">
      <c r="A1668" s="52"/>
      <c r="B1668" s="47"/>
      <c r="C1668" s="48"/>
      <c r="D1668" s="48"/>
      <c r="E1668" s="127"/>
      <c r="F1668" s="48"/>
    </row>
    <row r="1669" spans="1:6" x14ac:dyDescent="0.25">
      <c r="A1669" s="52"/>
      <c r="B1669" s="47"/>
      <c r="C1669" s="48"/>
      <c r="D1669" s="48"/>
      <c r="E1669" s="127"/>
      <c r="F1669" s="48"/>
    </row>
    <row r="1670" spans="1:6" x14ac:dyDescent="0.25">
      <c r="A1670" s="52"/>
      <c r="B1670" s="47"/>
      <c r="C1670" s="48"/>
      <c r="D1670" s="48"/>
      <c r="E1670" s="127"/>
      <c r="F1670" s="48"/>
    </row>
    <row r="1671" spans="1:6" x14ac:dyDescent="0.25">
      <c r="A1671" s="52"/>
      <c r="B1671" s="47"/>
      <c r="C1671" s="48"/>
      <c r="D1671" s="48"/>
      <c r="E1671" s="127"/>
      <c r="F1671" s="48"/>
    </row>
    <row r="1672" spans="1:6" x14ac:dyDescent="0.25">
      <c r="A1672" s="52"/>
      <c r="B1672" s="47"/>
      <c r="C1672" s="48"/>
      <c r="D1672" s="48"/>
      <c r="E1672" s="127"/>
      <c r="F1672" s="48"/>
    </row>
    <row r="1673" spans="1:6" x14ac:dyDescent="0.25">
      <c r="A1673" s="52"/>
      <c r="B1673" s="47"/>
      <c r="C1673" s="48"/>
      <c r="D1673" s="48"/>
      <c r="E1673" s="127"/>
      <c r="F1673" s="48"/>
    </row>
    <row r="1674" spans="1:6" x14ac:dyDescent="0.25">
      <c r="A1674" s="52"/>
      <c r="B1674" s="47"/>
      <c r="C1674" s="48"/>
      <c r="D1674" s="48"/>
      <c r="E1674" s="127"/>
      <c r="F1674" s="48"/>
    </row>
    <row r="1675" spans="1:6" x14ac:dyDescent="0.25">
      <c r="A1675" s="52"/>
      <c r="B1675" s="47"/>
      <c r="C1675" s="48"/>
      <c r="D1675" s="48"/>
      <c r="E1675" s="127"/>
      <c r="F1675" s="48"/>
    </row>
    <row r="1676" spans="1:6" x14ac:dyDescent="0.25">
      <c r="A1676" s="52"/>
      <c r="B1676" s="47"/>
      <c r="C1676" s="48"/>
      <c r="D1676" s="48"/>
      <c r="E1676" s="127"/>
      <c r="F1676" s="48"/>
    </row>
    <row r="1677" spans="1:6" x14ac:dyDescent="0.25">
      <c r="A1677" s="52"/>
      <c r="B1677" s="47"/>
      <c r="C1677" s="48"/>
      <c r="D1677" s="48"/>
      <c r="E1677" s="127"/>
      <c r="F1677" s="48"/>
    </row>
    <row r="1678" spans="1:6" x14ac:dyDescent="0.25">
      <c r="A1678" s="52"/>
      <c r="B1678" s="47"/>
      <c r="C1678" s="48"/>
      <c r="D1678" s="48"/>
      <c r="E1678" s="127"/>
      <c r="F1678" s="48"/>
    </row>
    <row r="1679" spans="1:6" x14ac:dyDescent="0.25">
      <c r="A1679" s="52"/>
      <c r="B1679" s="47"/>
      <c r="C1679" s="48"/>
      <c r="D1679" s="48"/>
      <c r="E1679" s="127"/>
      <c r="F1679" s="48"/>
    </row>
    <row r="1680" spans="1:6" x14ac:dyDescent="0.25">
      <c r="A1680" s="52"/>
      <c r="B1680" s="47"/>
      <c r="C1680" s="48"/>
      <c r="D1680" s="48"/>
      <c r="E1680" s="127"/>
      <c r="F1680" s="48"/>
    </row>
    <row r="1681" spans="1:6" x14ac:dyDescent="0.25">
      <c r="A1681" s="52"/>
      <c r="B1681" s="47"/>
      <c r="C1681" s="48"/>
      <c r="D1681" s="48"/>
      <c r="E1681" s="127"/>
      <c r="F1681" s="48"/>
    </row>
    <row r="1682" spans="1:6" x14ac:dyDescent="0.25">
      <c r="A1682" s="52"/>
      <c r="B1682" s="47"/>
      <c r="C1682" s="48"/>
      <c r="D1682" s="48"/>
      <c r="E1682" s="127"/>
      <c r="F1682" s="48"/>
    </row>
    <row r="1683" spans="1:6" x14ac:dyDescent="0.25">
      <c r="A1683" s="52"/>
      <c r="B1683" s="47"/>
      <c r="C1683" s="48"/>
      <c r="D1683" s="48"/>
      <c r="E1683" s="127"/>
      <c r="F1683" s="48"/>
    </row>
    <row r="1684" spans="1:6" x14ac:dyDescent="0.25">
      <c r="A1684" s="68"/>
      <c r="B1684" s="47"/>
      <c r="C1684" s="77"/>
      <c r="D1684" s="77"/>
      <c r="E1684" s="126"/>
      <c r="F1684" s="78"/>
    </row>
    <row r="1685" spans="1:6" x14ac:dyDescent="0.25">
      <c r="A1685" s="52"/>
      <c r="B1685" s="47"/>
      <c r="C1685" s="48"/>
      <c r="D1685" s="48"/>
      <c r="E1685" s="127"/>
      <c r="F1685" s="48"/>
    </row>
    <row r="1686" spans="1:6" x14ac:dyDescent="0.25">
      <c r="A1686" s="68"/>
      <c r="B1686" s="47"/>
      <c r="C1686" s="77"/>
      <c r="D1686" s="77"/>
      <c r="E1686" s="126"/>
      <c r="F1686" s="78"/>
    </row>
    <row r="1687" spans="1:6" x14ac:dyDescent="0.25">
      <c r="A1687" s="52"/>
      <c r="B1687" s="47"/>
      <c r="C1687" s="48"/>
      <c r="D1687" s="48"/>
      <c r="E1687" s="127"/>
      <c r="F1687" s="48"/>
    </row>
    <row r="1688" spans="1:6" x14ac:dyDescent="0.25">
      <c r="A1688" s="68"/>
      <c r="B1688" s="47"/>
      <c r="C1688" s="77"/>
      <c r="D1688" s="77"/>
      <c r="E1688" s="126"/>
      <c r="F1688" s="78"/>
    </row>
    <row r="1689" spans="1:6" x14ac:dyDescent="0.25">
      <c r="A1689" s="52"/>
      <c r="B1689" s="47"/>
      <c r="C1689" s="48"/>
      <c r="D1689" s="48"/>
      <c r="E1689" s="127"/>
      <c r="F1689" s="48"/>
    </row>
    <row r="1690" spans="1:6" x14ac:dyDescent="0.25">
      <c r="A1690" s="52"/>
      <c r="B1690" s="47"/>
      <c r="C1690" s="48"/>
      <c r="D1690" s="48"/>
      <c r="E1690" s="127"/>
      <c r="F1690" s="48"/>
    </row>
    <row r="1691" spans="1:6" x14ac:dyDescent="0.25">
      <c r="A1691" s="52"/>
      <c r="B1691" s="47"/>
      <c r="C1691" s="48"/>
      <c r="D1691" s="48"/>
      <c r="E1691" s="127"/>
      <c r="F1691" s="48"/>
    </row>
    <row r="1692" spans="1:6" x14ac:dyDescent="0.25">
      <c r="A1692" s="52"/>
      <c r="B1692" s="47"/>
      <c r="C1692" s="48"/>
      <c r="D1692" s="48"/>
      <c r="E1692" s="127"/>
      <c r="F1692" s="48"/>
    </row>
    <row r="1693" spans="1:6" x14ac:dyDescent="0.25">
      <c r="A1693" s="68"/>
      <c r="B1693" s="47"/>
      <c r="C1693" s="77"/>
      <c r="D1693" s="77"/>
      <c r="E1693" s="126"/>
      <c r="F1693" s="78"/>
    </row>
    <row r="1694" spans="1:6" x14ac:dyDescent="0.25">
      <c r="A1694" s="52"/>
      <c r="B1694" s="47"/>
      <c r="C1694" s="48"/>
      <c r="D1694" s="48"/>
      <c r="E1694" s="127"/>
      <c r="F1694" s="48"/>
    </row>
    <row r="1695" spans="1:6" x14ac:dyDescent="0.25">
      <c r="A1695" s="52"/>
      <c r="B1695" s="47"/>
      <c r="C1695" s="48"/>
      <c r="D1695" s="48"/>
      <c r="E1695" s="127"/>
      <c r="F1695" s="48"/>
    </row>
    <row r="1696" spans="1:6" x14ac:dyDescent="0.25">
      <c r="A1696" s="49"/>
      <c r="B1696" s="47"/>
      <c r="C1696" s="77"/>
      <c r="D1696" s="77"/>
      <c r="E1696" s="126"/>
      <c r="F1696" s="78"/>
    </row>
    <row r="1697" spans="1:6" x14ac:dyDescent="0.25">
      <c r="A1697" s="68"/>
      <c r="B1697" s="47"/>
      <c r="C1697" s="77"/>
      <c r="D1697" s="77"/>
      <c r="E1697" s="126"/>
      <c r="F1697" s="78"/>
    </row>
    <row r="1698" spans="1:6" x14ac:dyDescent="0.25">
      <c r="A1698" s="68"/>
      <c r="B1698" s="47"/>
      <c r="C1698" s="77"/>
      <c r="D1698" s="77"/>
      <c r="E1698" s="126"/>
      <c r="F1698" s="78"/>
    </row>
    <row r="1699" spans="1:6" x14ac:dyDescent="0.25">
      <c r="A1699" s="52"/>
      <c r="B1699" s="47"/>
      <c r="C1699" s="48"/>
      <c r="D1699" s="48"/>
      <c r="E1699" s="127"/>
      <c r="F1699" s="48"/>
    </row>
    <row r="1700" spans="1:6" x14ac:dyDescent="0.25">
      <c r="A1700" s="52"/>
      <c r="B1700" s="47"/>
      <c r="C1700" s="48"/>
      <c r="D1700" s="48"/>
      <c r="E1700" s="127"/>
      <c r="F1700" s="48"/>
    </row>
    <row r="1701" spans="1:6" x14ac:dyDescent="0.25">
      <c r="A1701" s="75"/>
      <c r="B1701" s="76"/>
      <c r="C1701" s="61"/>
      <c r="D1701" s="61"/>
      <c r="E1701" s="125"/>
      <c r="F1701" s="78"/>
    </row>
    <row r="1702" spans="1:6" x14ac:dyDescent="0.25">
      <c r="A1702" s="49"/>
      <c r="B1702" s="47"/>
      <c r="C1702" s="77"/>
      <c r="D1702" s="77"/>
      <c r="E1702" s="126"/>
      <c r="F1702" s="78"/>
    </row>
    <row r="1703" spans="1:6" x14ac:dyDescent="0.25">
      <c r="A1703" s="68"/>
      <c r="B1703" s="47"/>
      <c r="C1703" s="77"/>
      <c r="D1703" s="77"/>
      <c r="E1703" s="126"/>
      <c r="F1703" s="78"/>
    </row>
    <row r="1704" spans="1:6" x14ac:dyDescent="0.25">
      <c r="A1704" s="52"/>
      <c r="B1704" s="47"/>
      <c r="C1704" s="48"/>
      <c r="D1704" s="48"/>
      <c r="E1704" s="127"/>
      <c r="F1704" s="48"/>
    </row>
    <row r="1705" spans="1:6" x14ac:dyDescent="0.25">
      <c r="A1705" s="52"/>
      <c r="B1705" s="47"/>
      <c r="C1705" s="48"/>
      <c r="D1705" s="48"/>
      <c r="E1705" s="127"/>
      <c r="F1705" s="48"/>
    </row>
    <row r="1706" spans="1:6" x14ac:dyDescent="0.25">
      <c r="A1706" s="52"/>
      <c r="B1706" s="47"/>
      <c r="C1706" s="48"/>
      <c r="D1706" s="48"/>
      <c r="E1706" s="127"/>
      <c r="F1706" s="48"/>
    </row>
    <row r="1707" spans="1:6" x14ac:dyDescent="0.25">
      <c r="A1707" s="68"/>
      <c r="B1707" s="47"/>
      <c r="C1707" s="77"/>
      <c r="D1707" s="77"/>
      <c r="E1707" s="126"/>
      <c r="F1707" s="78"/>
    </row>
    <row r="1708" spans="1:6" x14ac:dyDescent="0.25">
      <c r="A1708" s="52"/>
      <c r="B1708" s="47"/>
      <c r="C1708" s="48"/>
      <c r="D1708" s="48"/>
      <c r="E1708" s="127"/>
      <c r="F1708" s="48"/>
    </row>
    <row r="1709" spans="1:6" x14ac:dyDescent="0.25">
      <c r="A1709" s="52"/>
      <c r="B1709" s="47"/>
      <c r="C1709" s="48"/>
      <c r="D1709" s="48"/>
      <c r="E1709" s="127"/>
      <c r="F1709" s="48"/>
    </row>
    <row r="1710" spans="1:6" x14ac:dyDescent="0.25">
      <c r="A1710" s="52"/>
      <c r="B1710" s="47"/>
      <c r="C1710" s="48"/>
      <c r="D1710" s="48"/>
      <c r="E1710" s="127"/>
      <c r="F1710" s="48"/>
    </row>
    <row r="1711" spans="1:6" x14ac:dyDescent="0.25">
      <c r="A1711" s="52"/>
      <c r="B1711" s="47"/>
      <c r="C1711" s="48"/>
      <c r="D1711" s="48"/>
      <c r="E1711" s="127"/>
      <c r="F1711" s="48"/>
    </row>
    <row r="1712" spans="1:6" x14ac:dyDescent="0.25">
      <c r="A1712" s="52"/>
      <c r="B1712" s="47"/>
      <c r="C1712" s="48"/>
      <c r="D1712" s="48"/>
      <c r="E1712" s="127"/>
      <c r="F1712" s="48"/>
    </row>
    <row r="1713" spans="1:6" x14ac:dyDescent="0.25">
      <c r="A1713" s="52"/>
      <c r="B1713" s="47"/>
      <c r="C1713" s="48"/>
      <c r="D1713" s="48"/>
      <c r="E1713" s="127"/>
      <c r="F1713" s="48"/>
    </row>
    <row r="1714" spans="1:6" x14ac:dyDescent="0.25">
      <c r="A1714" s="52"/>
      <c r="B1714" s="47"/>
      <c r="C1714" s="48"/>
      <c r="D1714" s="48"/>
      <c r="E1714" s="127"/>
      <c r="F1714" s="48"/>
    </row>
    <row r="1715" spans="1:6" x14ac:dyDescent="0.25">
      <c r="A1715" s="52"/>
      <c r="B1715" s="47"/>
      <c r="C1715" s="48"/>
      <c r="D1715" s="48"/>
      <c r="E1715" s="127"/>
      <c r="F1715" s="48"/>
    </row>
    <row r="1716" spans="1:6" x14ac:dyDescent="0.25">
      <c r="A1716" s="52"/>
      <c r="B1716" s="47"/>
      <c r="C1716" s="48"/>
      <c r="D1716" s="48"/>
      <c r="E1716" s="127"/>
      <c r="F1716" s="48"/>
    </row>
    <row r="1717" spans="1:6" x14ac:dyDescent="0.25">
      <c r="A1717" s="52"/>
      <c r="B1717" s="47"/>
      <c r="C1717" s="48"/>
      <c r="D1717" s="48"/>
      <c r="E1717" s="127"/>
      <c r="F1717" s="48"/>
    </row>
    <row r="1718" spans="1:6" x14ac:dyDescent="0.25">
      <c r="A1718" s="52"/>
      <c r="B1718" s="47"/>
      <c r="C1718" s="48"/>
      <c r="D1718" s="48"/>
      <c r="E1718" s="127"/>
      <c r="F1718" s="48"/>
    </row>
    <row r="1719" spans="1:6" x14ac:dyDescent="0.25">
      <c r="A1719" s="52"/>
      <c r="B1719" s="47"/>
      <c r="C1719" s="48"/>
      <c r="D1719" s="48"/>
      <c r="E1719" s="127"/>
      <c r="F1719" s="48"/>
    </row>
    <row r="1720" spans="1:6" x14ac:dyDescent="0.25">
      <c r="A1720" s="52"/>
      <c r="B1720" s="47"/>
      <c r="C1720" s="48"/>
      <c r="D1720" s="48"/>
      <c r="E1720" s="127"/>
      <c r="F1720" s="48"/>
    </row>
    <row r="1721" spans="1:6" x14ac:dyDescent="0.25">
      <c r="A1721" s="52"/>
      <c r="B1721" s="47"/>
      <c r="C1721" s="48"/>
      <c r="D1721" s="48"/>
      <c r="E1721" s="127"/>
      <c r="F1721" s="48"/>
    </row>
    <row r="1722" spans="1:6" x14ac:dyDescent="0.25">
      <c r="A1722" s="52"/>
      <c r="B1722" s="47"/>
      <c r="C1722" s="48"/>
      <c r="D1722" s="48"/>
      <c r="E1722" s="127"/>
      <c r="F1722" s="48"/>
    </row>
    <row r="1723" spans="1:6" x14ac:dyDescent="0.25">
      <c r="A1723" s="52"/>
      <c r="B1723" s="47"/>
      <c r="C1723" s="48"/>
      <c r="D1723" s="48"/>
      <c r="E1723" s="127"/>
      <c r="F1723" s="48"/>
    </row>
    <row r="1724" spans="1:6" x14ac:dyDescent="0.25">
      <c r="A1724" s="52"/>
      <c r="B1724" s="47"/>
      <c r="C1724" s="48"/>
      <c r="D1724" s="48"/>
      <c r="E1724" s="127"/>
      <c r="F1724" s="48"/>
    </row>
    <row r="1725" spans="1:6" x14ac:dyDescent="0.25">
      <c r="A1725" s="52"/>
      <c r="B1725" s="47"/>
      <c r="C1725" s="48"/>
      <c r="D1725" s="48"/>
      <c r="E1725" s="127"/>
      <c r="F1725" s="48"/>
    </row>
    <row r="1726" spans="1:6" x14ac:dyDescent="0.25">
      <c r="A1726" s="52"/>
      <c r="B1726" s="47"/>
      <c r="C1726" s="48"/>
      <c r="D1726" s="48"/>
      <c r="E1726" s="127"/>
      <c r="F1726" s="48"/>
    </row>
    <row r="1727" spans="1:6" x14ac:dyDescent="0.25">
      <c r="A1727" s="52"/>
      <c r="B1727" s="47"/>
      <c r="C1727" s="48"/>
      <c r="D1727" s="48"/>
      <c r="E1727" s="127"/>
      <c r="F1727" s="48"/>
    </row>
    <row r="1728" spans="1:6" x14ac:dyDescent="0.25">
      <c r="A1728" s="52"/>
      <c r="B1728" s="47"/>
      <c r="C1728" s="48"/>
      <c r="D1728" s="48"/>
      <c r="E1728" s="127"/>
      <c r="F1728" s="48"/>
    </row>
    <row r="1729" spans="1:6" x14ac:dyDescent="0.25">
      <c r="A1729" s="52"/>
      <c r="B1729" s="47"/>
      <c r="C1729" s="48"/>
      <c r="D1729" s="48"/>
      <c r="E1729" s="127"/>
      <c r="F1729" s="48"/>
    </row>
    <row r="1730" spans="1:6" x14ac:dyDescent="0.25">
      <c r="A1730" s="52"/>
      <c r="B1730" s="47"/>
      <c r="C1730" s="48"/>
      <c r="D1730" s="48"/>
      <c r="E1730" s="127"/>
      <c r="F1730" s="48"/>
    </row>
    <row r="1731" spans="1:6" x14ac:dyDescent="0.25">
      <c r="A1731" s="52"/>
      <c r="B1731" s="47"/>
      <c r="C1731" s="48"/>
      <c r="D1731" s="48"/>
      <c r="E1731" s="127"/>
      <c r="F1731" s="48"/>
    </row>
    <row r="1732" spans="1:6" x14ac:dyDescent="0.25">
      <c r="A1732" s="52"/>
      <c r="B1732" s="47"/>
      <c r="C1732" s="48"/>
      <c r="D1732" s="48"/>
      <c r="E1732" s="127"/>
      <c r="F1732" s="48"/>
    </row>
    <row r="1733" spans="1:6" x14ac:dyDescent="0.25">
      <c r="A1733" s="68"/>
      <c r="B1733" s="47"/>
      <c r="C1733" s="77"/>
      <c r="D1733" s="77"/>
      <c r="E1733" s="126"/>
      <c r="F1733" s="78"/>
    </row>
    <row r="1734" spans="1:6" x14ac:dyDescent="0.25">
      <c r="A1734" s="52"/>
      <c r="B1734" s="47"/>
      <c r="C1734" s="48"/>
      <c r="D1734" s="48"/>
      <c r="E1734" s="127"/>
      <c r="F1734" s="48"/>
    </row>
    <row r="1735" spans="1:6" x14ac:dyDescent="0.25">
      <c r="A1735" s="52"/>
      <c r="B1735" s="47"/>
      <c r="C1735" s="48"/>
      <c r="D1735" s="48"/>
      <c r="E1735" s="127"/>
      <c r="F1735" s="48"/>
    </row>
    <row r="1736" spans="1:6" x14ac:dyDescent="0.25">
      <c r="A1736" s="52"/>
      <c r="B1736" s="47"/>
      <c r="C1736" s="48"/>
      <c r="D1736" s="48"/>
      <c r="E1736" s="127"/>
      <c r="F1736" s="48"/>
    </row>
    <row r="1737" spans="1:6" x14ac:dyDescent="0.25">
      <c r="A1737" s="52"/>
      <c r="B1737" s="47"/>
      <c r="C1737" s="48"/>
      <c r="D1737" s="48"/>
      <c r="E1737" s="127"/>
      <c r="F1737" s="48"/>
    </row>
    <row r="1738" spans="1:6" x14ac:dyDescent="0.25">
      <c r="A1738" s="52"/>
      <c r="B1738" s="47"/>
      <c r="C1738" s="48"/>
      <c r="D1738" s="48"/>
      <c r="E1738" s="127"/>
      <c r="F1738" s="48"/>
    </row>
    <row r="1739" spans="1:6" x14ac:dyDescent="0.25">
      <c r="A1739" s="68"/>
      <c r="B1739" s="47"/>
      <c r="C1739" s="79"/>
      <c r="D1739" s="79"/>
      <c r="E1739" s="126"/>
      <c r="F1739" s="79"/>
    </row>
    <row r="1740" spans="1:6" x14ac:dyDescent="0.25">
      <c r="A1740" s="52"/>
      <c r="B1740" s="47"/>
      <c r="C1740" s="48"/>
      <c r="D1740" s="48"/>
      <c r="E1740" s="127"/>
      <c r="F1740" s="48"/>
    </row>
    <row r="1741" spans="1:6" x14ac:dyDescent="0.25">
      <c r="A1741" s="68"/>
      <c r="B1741" s="47"/>
      <c r="C1741" s="77"/>
      <c r="D1741" s="77"/>
      <c r="E1741" s="126"/>
      <c r="F1741" s="78"/>
    </row>
    <row r="1742" spans="1:6" x14ac:dyDescent="0.25">
      <c r="A1742" s="52"/>
      <c r="B1742" s="47"/>
      <c r="C1742" s="48"/>
      <c r="D1742" s="48"/>
      <c r="E1742" s="127"/>
      <c r="F1742" s="48"/>
    </row>
    <row r="1743" spans="1:6" x14ac:dyDescent="0.25">
      <c r="A1743" s="52"/>
      <c r="B1743" s="47"/>
      <c r="C1743" s="48"/>
      <c r="D1743" s="48"/>
      <c r="E1743" s="127"/>
      <c r="F1743" s="48"/>
    </row>
    <row r="1744" spans="1:6" x14ac:dyDescent="0.25">
      <c r="A1744" s="68"/>
      <c r="B1744" s="47"/>
      <c r="C1744" s="77"/>
      <c r="D1744" s="77"/>
      <c r="E1744" s="126"/>
      <c r="F1744" s="78"/>
    </row>
    <row r="1745" spans="1:6" x14ac:dyDescent="0.25">
      <c r="A1745" s="52"/>
      <c r="B1745" s="47"/>
      <c r="C1745" s="48"/>
      <c r="D1745" s="48"/>
      <c r="E1745" s="127"/>
      <c r="F1745" s="48"/>
    </row>
    <row r="1746" spans="1:6" x14ac:dyDescent="0.25">
      <c r="A1746" s="68"/>
      <c r="B1746" s="47"/>
      <c r="C1746" s="77"/>
      <c r="D1746" s="77"/>
      <c r="E1746" s="128"/>
      <c r="F1746" s="79"/>
    </row>
    <row r="1747" spans="1:6" x14ac:dyDescent="0.25">
      <c r="A1747" s="68"/>
      <c r="B1747" s="47"/>
      <c r="C1747" s="77"/>
      <c r="D1747" s="77"/>
      <c r="E1747" s="126"/>
      <c r="F1747" s="78"/>
    </row>
    <row r="1748" spans="1:6" x14ac:dyDescent="0.25">
      <c r="A1748" s="52"/>
      <c r="B1748" s="47"/>
      <c r="C1748" s="48"/>
      <c r="D1748" s="48"/>
      <c r="E1748" s="127"/>
      <c r="F1748" s="48"/>
    </row>
    <row r="1749" spans="1:6" x14ac:dyDescent="0.25">
      <c r="A1749" s="52"/>
      <c r="B1749" s="47"/>
      <c r="C1749" s="48"/>
      <c r="D1749" s="48"/>
      <c r="E1749" s="127"/>
      <c r="F1749" s="48"/>
    </row>
    <row r="1750" spans="1:6" x14ac:dyDescent="0.25">
      <c r="A1750" s="52"/>
      <c r="B1750" s="47"/>
      <c r="C1750" s="48"/>
      <c r="D1750" s="48"/>
      <c r="E1750" s="127"/>
      <c r="F1750" s="48"/>
    </row>
    <row r="1751" spans="1:6" x14ac:dyDescent="0.25">
      <c r="A1751" s="52"/>
      <c r="B1751" s="47"/>
      <c r="C1751" s="48"/>
      <c r="D1751" s="48"/>
      <c r="E1751" s="127"/>
      <c r="F1751" s="48"/>
    </row>
    <row r="1752" spans="1:6" x14ac:dyDescent="0.25">
      <c r="A1752" s="52"/>
      <c r="B1752" s="47"/>
      <c r="C1752" s="48"/>
      <c r="D1752" s="48"/>
      <c r="E1752" s="127"/>
      <c r="F1752" s="48"/>
    </row>
    <row r="1753" spans="1:6" x14ac:dyDescent="0.25">
      <c r="A1753" s="52"/>
      <c r="B1753" s="47"/>
      <c r="C1753" s="48"/>
      <c r="D1753" s="48"/>
      <c r="E1753" s="127"/>
      <c r="F1753" s="48"/>
    </row>
    <row r="1754" spans="1:6" x14ac:dyDescent="0.25">
      <c r="A1754" s="52"/>
      <c r="B1754" s="47"/>
      <c r="C1754" s="48"/>
      <c r="D1754" s="48"/>
      <c r="E1754" s="127"/>
      <c r="F1754" s="48"/>
    </row>
    <row r="1755" spans="1:6" x14ac:dyDescent="0.25">
      <c r="A1755" s="52"/>
      <c r="B1755" s="47"/>
      <c r="C1755" s="48"/>
      <c r="D1755" s="48"/>
      <c r="E1755" s="127"/>
      <c r="F1755" s="48"/>
    </row>
    <row r="1756" spans="1:6" x14ac:dyDescent="0.25">
      <c r="A1756" s="52"/>
      <c r="B1756" s="47"/>
      <c r="C1756" s="48"/>
      <c r="D1756" s="48"/>
      <c r="E1756" s="127"/>
      <c r="F1756" s="48"/>
    </row>
    <row r="1757" spans="1:6" x14ac:dyDescent="0.25">
      <c r="A1757" s="68"/>
      <c r="B1757" s="47"/>
      <c r="C1757" s="77"/>
      <c r="D1757" s="77"/>
      <c r="E1757" s="126"/>
      <c r="F1757" s="78"/>
    </row>
    <row r="1758" spans="1:6" x14ac:dyDescent="0.25">
      <c r="A1758" s="52"/>
      <c r="B1758" s="47"/>
      <c r="C1758" s="48"/>
      <c r="D1758" s="48"/>
      <c r="E1758" s="127"/>
      <c r="F1758" s="48"/>
    </row>
    <row r="1759" spans="1:6" x14ac:dyDescent="0.25">
      <c r="A1759" s="68"/>
      <c r="B1759" s="47"/>
      <c r="C1759" s="77"/>
      <c r="D1759" s="77"/>
      <c r="E1759" s="128"/>
      <c r="F1759" s="79"/>
    </row>
    <row r="1760" spans="1:6" x14ac:dyDescent="0.25">
      <c r="A1760" s="49"/>
      <c r="B1760" s="47"/>
      <c r="C1760" s="77"/>
      <c r="D1760" s="77"/>
      <c r="E1760" s="126"/>
      <c r="F1760" s="78"/>
    </row>
    <row r="1761" spans="1:6" x14ac:dyDescent="0.25">
      <c r="A1761" s="68"/>
      <c r="B1761" s="47"/>
      <c r="C1761" s="77"/>
      <c r="D1761" s="77"/>
      <c r="E1761" s="126"/>
      <c r="F1761" s="78"/>
    </row>
    <row r="1762" spans="1:6" x14ac:dyDescent="0.25">
      <c r="A1762" s="52"/>
      <c r="B1762" s="47"/>
      <c r="C1762" s="48"/>
      <c r="D1762" s="48"/>
      <c r="E1762" s="127"/>
      <c r="F1762" s="48"/>
    </row>
    <row r="1763" spans="1:6" x14ac:dyDescent="0.25">
      <c r="A1763" s="52"/>
      <c r="B1763" s="47"/>
      <c r="C1763" s="48"/>
      <c r="D1763" s="48"/>
      <c r="E1763" s="127"/>
      <c r="F1763" s="48"/>
    </row>
    <row r="1764" spans="1:6" x14ac:dyDescent="0.25">
      <c r="A1764" s="52"/>
      <c r="B1764" s="47"/>
      <c r="C1764" s="48"/>
      <c r="D1764" s="48"/>
      <c r="E1764" s="127"/>
      <c r="F1764" s="48"/>
    </row>
    <row r="1765" spans="1:6" x14ac:dyDescent="0.25">
      <c r="A1765" s="52"/>
      <c r="B1765" s="47"/>
      <c r="C1765" s="48"/>
      <c r="D1765" s="48"/>
      <c r="E1765" s="127"/>
      <c r="F1765" s="48"/>
    </row>
    <row r="1766" spans="1:6" x14ac:dyDescent="0.25">
      <c r="A1766" s="52"/>
      <c r="B1766" s="47"/>
      <c r="C1766" s="48"/>
      <c r="D1766" s="48"/>
      <c r="E1766" s="127"/>
      <c r="F1766" s="48"/>
    </row>
    <row r="1767" spans="1:6" x14ac:dyDescent="0.25">
      <c r="A1767" s="52"/>
      <c r="B1767" s="47"/>
      <c r="C1767" s="48"/>
      <c r="D1767" s="48"/>
      <c r="E1767" s="127"/>
      <c r="F1767" s="48"/>
    </row>
    <row r="1768" spans="1:6" x14ac:dyDescent="0.25">
      <c r="A1768" s="68"/>
      <c r="B1768" s="47"/>
      <c r="C1768" s="77"/>
      <c r="D1768" s="77"/>
      <c r="E1768" s="126"/>
      <c r="F1768" s="78"/>
    </row>
    <row r="1769" spans="1:6" x14ac:dyDescent="0.25">
      <c r="A1769" s="52"/>
      <c r="B1769" s="47"/>
      <c r="C1769" s="48"/>
      <c r="D1769" s="48"/>
      <c r="E1769" s="127"/>
      <c r="F1769" s="48"/>
    </row>
    <row r="1770" spans="1:6" x14ac:dyDescent="0.25">
      <c r="A1770" s="52"/>
      <c r="B1770" s="47"/>
      <c r="C1770" s="48"/>
      <c r="D1770" s="48"/>
      <c r="E1770" s="127"/>
      <c r="F1770" s="48"/>
    </row>
    <row r="1771" spans="1:6" x14ac:dyDescent="0.25">
      <c r="A1771" s="52"/>
      <c r="B1771" s="47"/>
      <c r="C1771" s="48"/>
      <c r="D1771" s="48"/>
      <c r="E1771" s="127"/>
      <c r="F1771" s="48"/>
    </row>
    <row r="1772" spans="1:6" x14ac:dyDescent="0.25">
      <c r="A1772" s="52"/>
      <c r="B1772" s="47"/>
      <c r="C1772" s="48"/>
      <c r="D1772" s="48"/>
      <c r="E1772" s="127"/>
      <c r="F1772" s="48"/>
    </row>
    <row r="1773" spans="1:6" x14ac:dyDescent="0.25">
      <c r="A1773" s="52"/>
      <c r="B1773" s="47"/>
      <c r="C1773" s="48"/>
      <c r="D1773" s="48"/>
      <c r="E1773" s="127"/>
      <c r="F1773" s="48"/>
    </row>
    <row r="1774" spans="1:6" x14ac:dyDescent="0.25">
      <c r="A1774" s="52"/>
      <c r="B1774" s="47"/>
      <c r="C1774" s="48"/>
      <c r="D1774" s="48"/>
      <c r="E1774" s="127"/>
      <c r="F1774" s="48"/>
    </row>
    <row r="1775" spans="1:6" x14ac:dyDescent="0.25">
      <c r="A1775" s="52"/>
      <c r="B1775" s="47"/>
      <c r="C1775" s="48"/>
      <c r="D1775" s="48"/>
      <c r="E1775" s="127"/>
      <c r="F1775" s="48"/>
    </row>
    <row r="1776" spans="1:6" x14ac:dyDescent="0.25">
      <c r="A1776" s="52"/>
      <c r="B1776" s="47"/>
      <c r="C1776" s="48"/>
      <c r="D1776" s="48"/>
      <c r="E1776" s="127"/>
      <c r="F1776" s="48"/>
    </row>
    <row r="1777" spans="1:6" x14ac:dyDescent="0.25">
      <c r="A1777" s="52"/>
      <c r="B1777" s="47"/>
      <c r="C1777" s="48"/>
      <c r="D1777" s="48"/>
      <c r="E1777" s="127"/>
      <c r="F1777" s="48"/>
    </row>
    <row r="1778" spans="1:6" x14ac:dyDescent="0.25">
      <c r="A1778" s="52"/>
      <c r="B1778" s="47"/>
      <c r="C1778" s="48"/>
      <c r="D1778" s="48"/>
      <c r="E1778" s="127"/>
      <c r="F1778" s="48"/>
    </row>
    <row r="1779" spans="1:6" x14ac:dyDescent="0.25">
      <c r="A1779" s="52"/>
      <c r="B1779" s="47"/>
      <c r="C1779" s="48"/>
      <c r="D1779" s="48"/>
      <c r="E1779" s="127"/>
      <c r="F1779" s="48"/>
    </row>
    <row r="1780" spans="1:6" x14ac:dyDescent="0.25">
      <c r="A1780" s="52"/>
      <c r="B1780" s="47"/>
      <c r="C1780" s="48"/>
      <c r="D1780" s="48"/>
      <c r="E1780" s="127"/>
      <c r="F1780" s="48"/>
    </row>
    <row r="1781" spans="1:6" x14ac:dyDescent="0.25">
      <c r="A1781" s="52"/>
      <c r="B1781" s="47"/>
      <c r="C1781" s="48"/>
      <c r="D1781" s="48"/>
      <c r="E1781" s="127"/>
      <c r="F1781" s="48"/>
    </row>
    <row r="1782" spans="1:6" x14ac:dyDescent="0.25">
      <c r="A1782" s="52"/>
      <c r="B1782" s="47"/>
      <c r="C1782" s="48"/>
      <c r="D1782" s="48"/>
      <c r="E1782" s="127"/>
      <c r="F1782" s="48"/>
    </row>
    <row r="1783" spans="1:6" x14ac:dyDescent="0.25">
      <c r="A1783" s="52"/>
      <c r="B1783" s="47"/>
      <c r="C1783" s="48"/>
      <c r="D1783" s="48"/>
      <c r="E1783" s="127"/>
      <c r="F1783" s="48"/>
    </row>
    <row r="1784" spans="1:6" x14ac:dyDescent="0.25">
      <c r="A1784" s="52"/>
      <c r="B1784" s="47"/>
      <c r="C1784" s="48"/>
      <c r="D1784" s="48"/>
      <c r="E1784" s="127"/>
      <c r="F1784" s="48"/>
    </row>
    <row r="1785" spans="1:6" x14ac:dyDescent="0.25">
      <c r="A1785" s="52"/>
      <c r="B1785" s="47"/>
      <c r="C1785" s="48"/>
      <c r="D1785" s="48"/>
      <c r="E1785" s="127"/>
      <c r="F1785" s="48"/>
    </row>
    <row r="1786" spans="1:6" x14ac:dyDescent="0.25">
      <c r="A1786" s="52"/>
      <c r="B1786" s="47"/>
      <c r="C1786" s="48"/>
      <c r="D1786" s="48"/>
      <c r="E1786" s="127"/>
      <c r="F1786" s="48"/>
    </row>
    <row r="1787" spans="1:6" x14ac:dyDescent="0.25">
      <c r="A1787" s="52"/>
      <c r="B1787" s="47"/>
      <c r="C1787" s="48"/>
      <c r="D1787" s="48"/>
      <c r="E1787" s="127"/>
      <c r="F1787" s="48"/>
    </row>
    <row r="1788" spans="1:6" x14ac:dyDescent="0.25">
      <c r="A1788" s="52"/>
      <c r="B1788" s="47"/>
      <c r="C1788" s="48"/>
      <c r="D1788" s="48"/>
      <c r="E1788" s="127"/>
      <c r="F1788" s="48"/>
    </row>
    <row r="1789" spans="1:6" x14ac:dyDescent="0.25">
      <c r="A1789" s="52"/>
      <c r="B1789" s="47"/>
      <c r="C1789" s="48"/>
      <c r="D1789" s="48"/>
      <c r="E1789" s="127"/>
      <c r="F1789" s="48"/>
    </row>
    <row r="1790" spans="1:6" x14ac:dyDescent="0.25">
      <c r="A1790" s="52"/>
      <c r="B1790" s="47"/>
      <c r="C1790" s="48"/>
      <c r="D1790" s="48"/>
      <c r="E1790" s="127"/>
      <c r="F1790" s="48"/>
    </row>
    <row r="1791" spans="1:6" x14ac:dyDescent="0.25">
      <c r="A1791" s="52"/>
      <c r="B1791" s="47"/>
      <c r="C1791" s="48"/>
      <c r="D1791" s="48"/>
      <c r="E1791" s="127"/>
      <c r="F1791" s="48"/>
    </row>
    <row r="1792" spans="1:6" x14ac:dyDescent="0.25">
      <c r="A1792" s="52"/>
      <c r="B1792" s="47"/>
      <c r="C1792" s="48"/>
      <c r="D1792" s="48"/>
      <c r="E1792" s="127"/>
      <c r="F1792" s="48"/>
    </row>
    <row r="1793" spans="1:6" x14ac:dyDescent="0.25">
      <c r="A1793" s="52"/>
      <c r="B1793" s="47"/>
      <c r="C1793" s="48"/>
      <c r="D1793" s="48"/>
      <c r="E1793" s="127"/>
      <c r="F1793" s="48"/>
    </row>
    <row r="1794" spans="1:6" x14ac:dyDescent="0.25">
      <c r="A1794" s="52"/>
      <c r="B1794" s="47"/>
      <c r="C1794" s="48"/>
      <c r="D1794" s="48"/>
      <c r="E1794" s="127"/>
      <c r="F1794" s="48"/>
    </row>
    <row r="1795" spans="1:6" x14ac:dyDescent="0.25">
      <c r="A1795" s="52"/>
      <c r="B1795" s="47"/>
      <c r="C1795" s="48"/>
      <c r="D1795" s="48"/>
      <c r="E1795" s="127"/>
      <c r="F1795" s="48"/>
    </row>
    <row r="1796" spans="1:6" x14ac:dyDescent="0.25">
      <c r="A1796" s="68"/>
      <c r="B1796" s="47"/>
      <c r="C1796" s="77"/>
      <c r="D1796" s="77"/>
      <c r="E1796" s="126"/>
      <c r="F1796" s="78"/>
    </row>
    <row r="1797" spans="1:6" x14ac:dyDescent="0.25">
      <c r="A1797" s="52"/>
      <c r="B1797" s="47"/>
      <c r="C1797" s="48"/>
      <c r="D1797" s="48"/>
      <c r="E1797" s="127"/>
      <c r="F1797" s="48"/>
    </row>
    <row r="1798" spans="1:6" x14ac:dyDescent="0.25">
      <c r="A1798" s="52"/>
      <c r="B1798" s="47"/>
      <c r="C1798" s="48"/>
      <c r="D1798" s="48"/>
      <c r="E1798" s="127"/>
      <c r="F1798" s="48"/>
    </row>
    <row r="1799" spans="1:6" x14ac:dyDescent="0.25">
      <c r="A1799" s="52"/>
      <c r="B1799" s="47"/>
      <c r="C1799" s="48"/>
      <c r="D1799" s="48"/>
      <c r="E1799" s="127"/>
      <c r="F1799" s="48"/>
    </row>
    <row r="1800" spans="1:6" x14ac:dyDescent="0.25">
      <c r="A1800" s="52"/>
      <c r="B1800" s="47"/>
      <c r="C1800" s="48"/>
      <c r="D1800" s="48"/>
      <c r="E1800" s="127"/>
      <c r="F1800" s="48"/>
    </row>
    <row r="1801" spans="1:6" x14ac:dyDescent="0.25">
      <c r="A1801" s="52"/>
      <c r="B1801" s="47"/>
      <c r="C1801" s="48"/>
      <c r="D1801" s="48"/>
      <c r="E1801" s="127"/>
      <c r="F1801" s="48"/>
    </row>
    <row r="1802" spans="1:6" x14ac:dyDescent="0.25">
      <c r="A1802" s="68"/>
      <c r="B1802" s="47"/>
      <c r="C1802" s="77"/>
      <c r="D1802" s="77"/>
      <c r="E1802" s="126"/>
      <c r="F1802" s="78"/>
    </row>
    <row r="1803" spans="1:6" x14ac:dyDescent="0.25">
      <c r="A1803" s="52"/>
      <c r="B1803" s="47"/>
      <c r="C1803" s="48"/>
      <c r="D1803" s="48"/>
      <c r="E1803" s="127"/>
      <c r="F1803" s="48"/>
    </row>
    <row r="1804" spans="1:6" x14ac:dyDescent="0.25">
      <c r="A1804" s="68"/>
      <c r="B1804" s="47"/>
      <c r="C1804" s="77"/>
      <c r="D1804" s="77"/>
      <c r="E1804" s="126"/>
      <c r="F1804" s="78"/>
    </row>
    <row r="1805" spans="1:6" x14ac:dyDescent="0.25">
      <c r="A1805" s="52"/>
      <c r="B1805" s="47"/>
      <c r="C1805" s="48"/>
      <c r="D1805" s="48"/>
      <c r="E1805" s="127"/>
      <c r="F1805" s="48"/>
    </row>
    <row r="1806" spans="1:6" x14ac:dyDescent="0.25">
      <c r="A1806" s="52"/>
      <c r="B1806" s="47"/>
      <c r="C1806" s="48"/>
      <c r="D1806" s="48"/>
      <c r="E1806" s="127"/>
      <c r="F1806" s="48"/>
    </row>
    <row r="1807" spans="1:6" x14ac:dyDescent="0.25">
      <c r="A1807" s="68"/>
      <c r="B1807" s="47"/>
      <c r="C1807" s="77"/>
      <c r="D1807" s="77"/>
      <c r="E1807" s="126"/>
      <c r="F1807" s="78"/>
    </row>
    <row r="1808" spans="1:6" x14ac:dyDescent="0.25">
      <c r="A1808" s="52"/>
      <c r="B1808" s="47"/>
      <c r="C1808" s="48"/>
      <c r="D1808" s="48"/>
      <c r="E1808" s="127"/>
      <c r="F1808" s="48"/>
    </row>
    <row r="1809" spans="1:6" x14ac:dyDescent="0.25">
      <c r="A1809" s="52"/>
      <c r="B1809" s="47"/>
      <c r="C1809" s="48"/>
      <c r="D1809" s="48"/>
      <c r="E1809" s="127"/>
      <c r="F1809" s="48"/>
    </row>
    <row r="1810" spans="1:6" x14ac:dyDescent="0.25">
      <c r="A1810" s="68"/>
      <c r="B1810" s="47"/>
      <c r="C1810" s="77"/>
      <c r="D1810" s="77"/>
      <c r="E1810" s="126"/>
      <c r="F1810" s="78"/>
    </row>
    <row r="1811" spans="1:6" x14ac:dyDescent="0.25">
      <c r="A1811" s="52"/>
      <c r="B1811" s="47"/>
      <c r="C1811" s="48"/>
      <c r="D1811" s="48"/>
      <c r="E1811" s="127"/>
      <c r="F1811" s="48"/>
    </row>
    <row r="1812" spans="1:6" x14ac:dyDescent="0.25">
      <c r="A1812" s="52"/>
      <c r="B1812" s="47"/>
      <c r="C1812" s="48"/>
      <c r="D1812" s="48"/>
      <c r="E1812" s="127"/>
      <c r="F1812" s="48"/>
    </row>
    <row r="1813" spans="1:6" x14ac:dyDescent="0.25">
      <c r="A1813" s="68"/>
      <c r="B1813" s="47"/>
      <c r="C1813" s="77"/>
      <c r="D1813" s="77"/>
      <c r="E1813" s="126"/>
      <c r="F1813" s="78"/>
    </row>
    <row r="1814" spans="1:6" x14ac:dyDescent="0.25">
      <c r="A1814" s="52"/>
      <c r="B1814" s="47"/>
      <c r="C1814" s="48"/>
      <c r="D1814" s="48"/>
      <c r="E1814" s="127"/>
      <c r="F1814" s="48"/>
    </row>
    <row r="1815" spans="1:6" x14ac:dyDescent="0.25">
      <c r="A1815" s="52"/>
      <c r="B1815" s="47"/>
      <c r="C1815" s="48"/>
      <c r="D1815" s="48"/>
      <c r="E1815" s="127"/>
      <c r="F1815" s="48"/>
    </row>
    <row r="1816" spans="1:6" x14ac:dyDescent="0.25">
      <c r="A1816" s="52"/>
      <c r="B1816" s="47"/>
      <c r="C1816" s="48"/>
      <c r="D1816" s="48"/>
      <c r="E1816" s="127"/>
      <c r="F1816" s="48"/>
    </row>
    <row r="1817" spans="1:6" x14ac:dyDescent="0.25">
      <c r="A1817" s="52"/>
      <c r="B1817" s="47"/>
      <c r="C1817" s="48"/>
      <c r="D1817" s="48"/>
      <c r="E1817" s="127"/>
      <c r="F1817" s="48"/>
    </row>
    <row r="1818" spans="1:6" x14ac:dyDescent="0.25">
      <c r="A1818" s="52"/>
      <c r="B1818" s="47"/>
      <c r="C1818" s="48"/>
      <c r="D1818" s="48"/>
      <c r="E1818" s="127"/>
      <c r="F1818" s="48"/>
    </row>
    <row r="1819" spans="1:6" x14ac:dyDescent="0.25">
      <c r="A1819" s="52"/>
      <c r="B1819" s="47"/>
      <c r="C1819" s="48"/>
      <c r="D1819" s="48"/>
      <c r="E1819" s="127"/>
      <c r="F1819" s="48"/>
    </row>
    <row r="1820" spans="1:6" x14ac:dyDescent="0.25">
      <c r="A1820" s="52"/>
      <c r="B1820" s="47"/>
      <c r="C1820" s="48"/>
      <c r="D1820" s="48"/>
      <c r="E1820" s="127"/>
      <c r="F1820" s="48"/>
    </row>
    <row r="1821" spans="1:6" x14ac:dyDescent="0.25">
      <c r="A1821" s="52"/>
      <c r="B1821" s="47"/>
      <c r="C1821" s="48"/>
      <c r="D1821" s="48"/>
      <c r="E1821" s="127"/>
      <c r="F1821" s="48"/>
    </row>
    <row r="1822" spans="1:6" x14ac:dyDescent="0.25">
      <c r="A1822" s="52"/>
      <c r="B1822" s="47"/>
      <c r="C1822" s="48"/>
      <c r="D1822" s="48"/>
      <c r="E1822" s="127"/>
      <c r="F1822" s="48"/>
    </row>
    <row r="1823" spans="1:6" x14ac:dyDescent="0.25">
      <c r="A1823" s="52"/>
      <c r="B1823" s="47"/>
      <c r="C1823" s="48"/>
      <c r="D1823" s="48"/>
      <c r="E1823" s="127"/>
      <c r="F1823" s="48"/>
    </row>
    <row r="1824" spans="1:6" x14ac:dyDescent="0.25">
      <c r="A1824" s="52"/>
      <c r="B1824" s="47"/>
      <c r="C1824" s="48"/>
      <c r="D1824" s="48"/>
      <c r="E1824" s="127"/>
      <c r="F1824" s="48"/>
    </row>
    <row r="1825" spans="1:6" x14ac:dyDescent="0.25">
      <c r="A1825" s="68"/>
      <c r="B1825" s="47"/>
      <c r="C1825" s="79"/>
      <c r="D1825" s="79"/>
      <c r="E1825" s="126"/>
      <c r="F1825" s="79"/>
    </row>
    <row r="1826" spans="1:6" x14ac:dyDescent="0.25">
      <c r="A1826" s="52"/>
      <c r="B1826" s="47"/>
      <c r="C1826" s="48"/>
      <c r="D1826" s="48"/>
      <c r="E1826" s="127"/>
      <c r="F1826" s="48"/>
    </row>
    <row r="1827" spans="1:6" x14ac:dyDescent="0.25">
      <c r="A1827" s="68"/>
      <c r="B1827" s="47"/>
      <c r="C1827" s="77"/>
      <c r="D1827" s="77"/>
      <c r="E1827" s="126"/>
      <c r="F1827" s="78"/>
    </row>
    <row r="1828" spans="1:6" x14ac:dyDescent="0.25">
      <c r="A1828" s="52"/>
      <c r="B1828" s="47"/>
      <c r="C1828" s="48"/>
      <c r="D1828" s="48"/>
      <c r="E1828" s="127"/>
      <c r="F1828" s="48"/>
    </row>
    <row r="1829" spans="1:6" x14ac:dyDescent="0.25">
      <c r="A1829" s="49"/>
      <c r="B1829" s="47"/>
      <c r="C1829" s="77"/>
      <c r="D1829" s="77"/>
      <c r="E1829" s="126"/>
      <c r="F1829" s="78"/>
    </row>
    <row r="1830" spans="1:6" x14ac:dyDescent="0.25">
      <c r="A1830" s="68"/>
      <c r="B1830" s="47"/>
      <c r="C1830" s="79"/>
      <c r="D1830" s="79"/>
      <c r="E1830" s="126"/>
      <c r="F1830" s="79"/>
    </row>
    <row r="1831" spans="1:6" x14ac:dyDescent="0.25">
      <c r="A1831" s="52"/>
      <c r="B1831" s="47"/>
      <c r="C1831" s="48"/>
      <c r="D1831" s="48"/>
      <c r="E1831" s="127"/>
      <c r="F1831" s="48"/>
    </row>
    <row r="1832" spans="1:6" x14ac:dyDescent="0.25">
      <c r="A1832" s="52"/>
      <c r="B1832" s="47"/>
      <c r="C1832" s="48"/>
      <c r="D1832" s="48"/>
      <c r="E1832" s="127"/>
      <c r="F1832" s="48"/>
    </row>
    <row r="1833" spans="1:6" x14ac:dyDescent="0.25">
      <c r="A1833" s="52"/>
      <c r="B1833" s="47"/>
      <c r="C1833" s="48"/>
      <c r="D1833" s="48"/>
      <c r="E1833" s="127"/>
      <c r="F1833" s="48"/>
    </row>
    <row r="1834" spans="1:6" x14ac:dyDescent="0.25">
      <c r="A1834" s="68"/>
      <c r="B1834" s="47"/>
      <c r="C1834" s="79"/>
      <c r="D1834" s="79"/>
      <c r="E1834" s="126"/>
      <c r="F1834" s="79"/>
    </row>
    <row r="1835" spans="1:6" x14ac:dyDescent="0.25">
      <c r="A1835" s="52"/>
      <c r="B1835" s="47"/>
      <c r="C1835" s="48"/>
      <c r="D1835" s="48"/>
      <c r="E1835" s="127"/>
      <c r="F1835" s="48"/>
    </row>
    <row r="1836" spans="1:6" x14ac:dyDescent="0.25">
      <c r="A1836" s="52"/>
      <c r="B1836" s="47"/>
      <c r="C1836" s="48"/>
      <c r="D1836" s="48"/>
      <c r="E1836" s="127"/>
      <c r="F1836" s="48"/>
    </row>
    <row r="1837" spans="1:6" x14ac:dyDescent="0.25">
      <c r="A1837" s="52"/>
      <c r="B1837" s="47"/>
      <c r="C1837" s="48"/>
      <c r="D1837" s="48"/>
      <c r="E1837" s="127"/>
      <c r="F1837" s="48"/>
    </row>
    <row r="1838" spans="1:6" x14ac:dyDescent="0.25">
      <c r="A1838" s="52"/>
      <c r="B1838" s="47"/>
      <c r="C1838" s="48"/>
      <c r="D1838" s="48"/>
      <c r="E1838" s="127"/>
      <c r="F1838" s="48"/>
    </row>
    <row r="1839" spans="1:6" x14ac:dyDescent="0.25">
      <c r="A1839" s="52"/>
      <c r="B1839" s="47"/>
      <c r="C1839" s="48"/>
      <c r="D1839" s="48"/>
      <c r="E1839" s="127"/>
      <c r="F1839" s="48"/>
    </row>
    <row r="1840" spans="1:6" x14ac:dyDescent="0.25">
      <c r="A1840" s="52"/>
      <c r="B1840" s="47"/>
      <c r="C1840" s="48"/>
      <c r="D1840" s="48"/>
      <c r="E1840" s="127"/>
      <c r="F1840" s="48"/>
    </row>
    <row r="1841" spans="1:6" x14ac:dyDescent="0.25">
      <c r="A1841" s="52"/>
      <c r="B1841" s="47"/>
      <c r="C1841" s="48"/>
      <c r="D1841" s="48"/>
      <c r="E1841" s="127"/>
      <c r="F1841" s="48"/>
    </row>
    <row r="1842" spans="1:6" x14ac:dyDescent="0.25">
      <c r="A1842" s="52"/>
      <c r="B1842" s="47"/>
      <c r="C1842" s="48"/>
      <c r="D1842" s="48"/>
      <c r="E1842" s="127"/>
      <c r="F1842" s="48"/>
    </row>
    <row r="1843" spans="1:6" x14ac:dyDescent="0.25">
      <c r="A1843" s="52"/>
      <c r="B1843" s="47"/>
      <c r="C1843" s="48"/>
      <c r="D1843" s="48"/>
      <c r="E1843" s="127"/>
      <c r="F1843" s="48"/>
    </row>
    <row r="1844" spans="1:6" x14ac:dyDescent="0.25">
      <c r="A1844" s="52"/>
      <c r="B1844" s="47"/>
      <c r="C1844" s="48"/>
      <c r="D1844" s="48"/>
      <c r="E1844" s="127"/>
      <c r="F1844" s="48"/>
    </row>
    <row r="1845" spans="1:6" x14ac:dyDescent="0.25">
      <c r="A1845" s="52"/>
      <c r="B1845" s="47"/>
      <c r="C1845" s="48"/>
      <c r="D1845" s="48"/>
      <c r="E1845" s="127"/>
      <c r="F1845" s="48"/>
    </row>
    <row r="1846" spans="1:6" x14ac:dyDescent="0.25">
      <c r="A1846" s="68"/>
      <c r="B1846" s="47"/>
      <c r="C1846" s="77"/>
      <c r="D1846" s="77"/>
      <c r="E1846" s="126"/>
      <c r="F1846" s="78"/>
    </row>
    <row r="1847" spans="1:6" x14ac:dyDescent="0.25">
      <c r="A1847" s="52"/>
      <c r="B1847" s="47"/>
      <c r="C1847" s="48"/>
      <c r="D1847" s="48"/>
      <c r="E1847" s="127"/>
      <c r="F1847" s="48"/>
    </row>
    <row r="1848" spans="1:6" x14ac:dyDescent="0.25">
      <c r="A1848" s="68"/>
      <c r="B1848" s="47"/>
      <c r="C1848" s="79"/>
      <c r="D1848" s="79"/>
      <c r="E1848" s="126"/>
      <c r="F1848" s="79"/>
    </row>
    <row r="1849" spans="1:6" x14ac:dyDescent="0.25">
      <c r="A1849" s="52"/>
      <c r="B1849" s="47"/>
      <c r="C1849" s="48"/>
      <c r="D1849" s="48"/>
      <c r="E1849" s="127"/>
      <c r="F1849" s="48"/>
    </row>
    <row r="1850" spans="1:6" x14ac:dyDescent="0.25">
      <c r="A1850" s="49"/>
      <c r="B1850" s="47"/>
      <c r="C1850" s="77"/>
      <c r="D1850" s="77"/>
      <c r="E1850" s="126"/>
      <c r="F1850" s="78"/>
    </row>
    <row r="1851" spans="1:6" x14ac:dyDescent="0.25">
      <c r="A1851" s="68"/>
      <c r="B1851" s="47"/>
      <c r="C1851" s="77"/>
      <c r="D1851" s="77"/>
      <c r="E1851" s="126"/>
      <c r="F1851" s="78"/>
    </row>
    <row r="1852" spans="1:6" x14ac:dyDescent="0.25">
      <c r="A1852" s="52"/>
      <c r="B1852" s="47"/>
      <c r="C1852" s="48"/>
      <c r="D1852" s="48"/>
      <c r="E1852" s="127"/>
      <c r="F1852" s="48"/>
    </row>
    <row r="1853" spans="1:6" x14ac:dyDescent="0.25">
      <c r="A1853" s="52"/>
      <c r="B1853" s="47"/>
      <c r="C1853" s="48"/>
      <c r="D1853" s="48"/>
      <c r="E1853" s="127"/>
      <c r="F1853" s="48"/>
    </row>
    <row r="1854" spans="1:6" x14ac:dyDescent="0.25">
      <c r="A1854" s="52"/>
      <c r="B1854" s="47"/>
      <c r="C1854" s="48"/>
      <c r="D1854" s="48"/>
      <c r="E1854" s="127"/>
      <c r="F1854" s="48"/>
    </row>
    <row r="1855" spans="1:6" x14ac:dyDescent="0.25">
      <c r="A1855" s="52"/>
      <c r="B1855" s="47"/>
      <c r="C1855" s="48"/>
      <c r="D1855" s="48"/>
      <c r="E1855" s="127"/>
      <c r="F1855" s="48"/>
    </row>
    <row r="1856" spans="1:6" x14ac:dyDescent="0.25">
      <c r="A1856" s="68"/>
      <c r="B1856" s="47"/>
      <c r="C1856" s="77"/>
      <c r="D1856" s="77"/>
      <c r="E1856" s="126"/>
      <c r="F1856" s="78"/>
    </row>
    <row r="1857" spans="1:6" x14ac:dyDescent="0.25">
      <c r="A1857" s="52"/>
      <c r="B1857" s="47"/>
      <c r="C1857" s="48"/>
      <c r="D1857" s="48"/>
      <c r="E1857" s="127"/>
      <c r="F1857" s="48"/>
    </row>
    <row r="1858" spans="1:6" x14ac:dyDescent="0.25">
      <c r="A1858" s="52"/>
      <c r="B1858" s="47"/>
      <c r="C1858" s="48"/>
      <c r="D1858" s="48"/>
      <c r="E1858" s="127"/>
      <c r="F1858" s="48"/>
    </row>
    <row r="1859" spans="1:6" x14ac:dyDescent="0.25">
      <c r="A1859" s="52"/>
      <c r="B1859" s="47"/>
      <c r="C1859" s="48"/>
      <c r="D1859" s="48"/>
      <c r="E1859" s="127"/>
      <c r="F1859" s="48"/>
    </row>
    <row r="1860" spans="1:6" x14ac:dyDescent="0.25">
      <c r="A1860" s="52"/>
      <c r="B1860" s="47"/>
      <c r="C1860" s="48"/>
      <c r="D1860" s="48"/>
      <c r="E1860" s="127"/>
      <c r="F1860" s="48"/>
    </row>
    <row r="1861" spans="1:6" x14ac:dyDescent="0.25">
      <c r="A1861" s="52"/>
      <c r="B1861" s="47"/>
      <c r="C1861" s="48"/>
      <c r="D1861" s="48"/>
      <c r="E1861" s="127"/>
      <c r="F1861" s="48"/>
    </row>
    <row r="1862" spans="1:6" x14ac:dyDescent="0.25">
      <c r="A1862" s="52"/>
      <c r="B1862" s="47"/>
      <c r="C1862" s="48"/>
      <c r="D1862" s="48"/>
      <c r="E1862" s="127"/>
      <c r="F1862" s="48"/>
    </row>
    <row r="1863" spans="1:6" x14ac:dyDescent="0.25">
      <c r="A1863" s="52"/>
      <c r="B1863" s="47"/>
      <c r="C1863" s="48"/>
      <c r="D1863" s="48"/>
      <c r="E1863" s="127"/>
      <c r="F1863" s="48"/>
    </row>
    <row r="1864" spans="1:6" x14ac:dyDescent="0.25">
      <c r="A1864" s="52"/>
      <c r="B1864" s="47"/>
      <c r="C1864" s="48"/>
      <c r="D1864" s="48"/>
      <c r="E1864" s="127"/>
      <c r="F1864" s="48"/>
    </row>
    <row r="1865" spans="1:6" x14ac:dyDescent="0.25">
      <c r="A1865" s="52"/>
      <c r="B1865" s="47"/>
      <c r="C1865" s="48"/>
      <c r="D1865" s="48"/>
      <c r="E1865" s="127"/>
      <c r="F1865" s="48"/>
    </row>
    <row r="1866" spans="1:6" x14ac:dyDescent="0.25">
      <c r="A1866" s="52"/>
      <c r="B1866" s="47"/>
      <c r="C1866" s="48"/>
      <c r="D1866" s="48"/>
      <c r="E1866" s="127"/>
      <c r="F1866" s="48"/>
    </row>
    <row r="1867" spans="1:6" x14ac:dyDescent="0.25">
      <c r="A1867" s="52"/>
      <c r="B1867" s="47"/>
      <c r="C1867" s="48"/>
      <c r="D1867" s="48"/>
      <c r="E1867" s="127"/>
      <c r="F1867" s="48"/>
    </row>
    <row r="1868" spans="1:6" x14ac:dyDescent="0.25">
      <c r="A1868" s="52"/>
      <c r="B1868" s="47"/>
      <c r="C1868" s="48"/>
      <c r="D1868" s="48"/>
      <c r="E1868" s="127"/>
      <c r="F1868" s="48"/>
    </row>
    <row r="1869" spans="1:6" x14ac:dyDescent="0.25">
      <c r="A1869" s="52"/>
      <c r="B1869" s="47"/>
      <c r="C1869" s="48"/>
      <c r="D1869" s="48"/>
      <c r="E1869" s="127"/>
      <c r="F1869" s="48"/>
    </row>
    <row r="1870" spans="1:6" x14ac:dyDescent="0.25">
      <c r="A1870" s="52"/>
      <c r="B1870" s="47"/>
      <c r="C1870" s="48"/>
      <c r="D1870" s="48"/>
      <c r="E1870" s="127"/>
      <c r="F1870" s="48"/>
    </row>
    <row r="1871" spans="1:6" x14ac:dyDescent="0.25">
      <c r="A1871" s="52"/>
      <c r="B1871" s="47"/>
      <c r="C1871" s="48"/>
      <c r="D1871" s="48"/>
      <c r="E1871" s="127"/>
      <c r="F1871" s="48"/>
    </row>
    <row r="1872" spans="1:6" x14ac:dyDescent="0.25">
      <c r="A1872" s="52"/>
      <c r="B1872" s="47"/>
      <c r="C1872" s="48"/>
      <c r="D1872" s="48"/>
      <c r="E1872" s="127"/>
      <c r="F1872" s="48"/>
    </row>
    <row r="1873" spans="1:6" x14ac:dyDescent="0.25">
      <c r="A1873" s="52"/>
      <c r="B1873" s="47"/>
      <c r="C1873" s="48"/>
      <c r="D1873" s="48"/>
      <c r="E1873" s="127"/>
      <c r="F1873" s="48"/>
    </row>
    <row r="1874" spans="1:6" x14ac:dyDescent="0.25">
      <c r="A1874" s="52"/>
      <c r="B1874" s="47"/>
      <c r="C1874" s="48"/>
      <c r="D1874" s="48"/>
      <c r="E1874" s="127"/>
      <c r="F1874" s="48"/>
    </row>
    <row r="1875" spans="1:6" x14ac:dyDescent="0.25">
      <c r="A1875" s="52"/>
      <c r="B1875" s="47"/>
      <c r="C1875" s="48"/>
      <c r="D1875" s="48"/>
      <c r="E1875" s="127"/>
      <c r="F1875" s="48"/>
    </row>
    <row r="1876" spans="1:6" x14ac:dyDescent="0.25">
      <c r="A1876" s="52"/>
      <c r="B1876" s="47"/>
      <c r="C1876" s="48"/>
      <c r="D1876" s="48"/>
      <c r="E1876" s="127"/>
      <c r="F1876" s="48"/>
    </row>
    <row r="1877" spans="1:6" x14ac:dyDescent="0.25">
      <c r="A1877" s="52"/>
      <c r="B1877" s="47"/>
      <c r="C1877" s="48"/>
      <c r="D1877" s="48"/>
      <c r="E1877" s="127"/>
      <c r="F1877" s="48"/>
    </row>
    <row r="1878" spans="1:6" x14ac:dyDescent="0.25">
      <c r="A1878" s="52"/>
      <c r="B1878" s="47"/>
      <c r="C1878" s="48"/>
      <c r="D1878" s="48"/>
      <c r="E1878" s="127"/>
      <c r="F1878" s="48"/>
    </row>
    <row r="1879" spans="1:6" x14ac:dyDescent="0.25">
      <c r="A1879" s="52"/>
      <c r="B1879" s="47"/>
      <c r="C1879" s="48"/>
      <c r="D1879" s="48"/>
      <c r="E1879" s="127"/>
      <c r="F1879" s="48"/>
    </row>
    <row r="1880" spans="1:6" x14ac:dyDescent="0.25">
      <c r="A1880" s="52"/>
      <c r="B1880" s="47"/>
      <c r="C1880" s="48"/>
      <c r="D1880" s="48"/>
      <c r="E1880" s="127"/>
      <c r="F1880" s="48"/>
    </row>
    <row r="1881" spans="1:6" x14ac:dyDescent="0.25">
      <c r="A1881" s="52"/>
      <c r="B1881" s="47"/>
      <c r="C1881" s="48"/>
      <c r="D1881" s="48"/>
      <c r="E1881" s="127"/>
      <c r="F1881" s="48"/>
    </row>
    <row r="1882" spans="1:6" x14ac:dyDescent="0.25">
      <c r="A1882" s="68"/>
      <c r="B1882" s="47"/>
      <c r="C1882" s="77"/>
      <c r="D1882" s="77"/>
      <c r="E1882" s="126"/>
      <c r="F1882" s="78"/>
    </row>
    <row r="1883" spans="1:6" x14ac:dyDescent="0.25">
      <c r="A1883" s="52"/>
      <c r="B1883" s="47"/>
      <c r="C1883" s="48"/>
      <c r="D1883" s="48"/>
      <c r="E1883" s="127"/>
      <c r="F1883" s="48"/>
    </row>
    <row r="1884" spans="1:6" x14ac:dyDescent="0.25">
      <c r="A1884" s="52"/>
      <c r="B1884" s="47"/>
      <c r="C1884" s="48"/>
      <c r="D1884" s="48"/>
      <c r="E1884" s="127"/>
      <c r="F1884" s="48"/>
    </row>
    <row r="1885" spans="1:6" x14ac:dyDescent="0.25">
      <c r="A1885" s="52"/>
      <c r="B1885" s="47"/>
      <c r="C1885" s="48"/>
      <c r="D1885" s="48"/>
      <c r="E1885" s="127"/>
      <c r="F1885" s="48"/>
    </row>
    <row r="1886" spans="1:6" x14ac:dyDescent="0.25">
      <c r="A1886" s="68"/>
      <c r="B1886" s="47"/>
      <c r="C1886" s="79"/>
      <c r="D1886" s="79"/>
      <c r="E1886" s="126"/>
      <c r="F1886" s="79"/>
    </row>
    <row r="1887" spans="1:6" x14ac:dyDescent="0.25">
      <c r="A1887" s="52"/>
      <c r="B1887" s="47"/>
      <c r="C1887" s="48"/>
      <c r="D1887" s="48"/>
      <c r="E1887" s="127"/>
      <c r="F1887" s="48"/>
    </row>
    <row r="1888" spans="1:6" x14ac:dyDescent="0.25">
      <c r="A1888" s="52"/>
      <c r="B1888" s="47"/>
      <c r="C1888" s="48"/>
      <c r="D1888" s="48"/>
      <c r="E1888" s="127"/>
      <c r="F1888" s="48"/>
    </row>
    <row r="1889" spans="1:6" x14ac:dyDescent="0.25">
      <c r="A1889" s="68"/>
      <c r="B1889" s="47"/>
      <c r="C1889" s="77"/>
      <c r="D1889" s="77"/>
      <c r="E1889" s="126"/>
      <c r="F1889" s="78"/>
    </row>
    <row r="1890" spans="1:6" x14ac:dyDescent="0.25">
      <c r="A1890" s="52"/>
      <c r="B1890" s="47"/>
      <c r="C1890" s="48"/>
      <c r="D1890" s="48"/>
      <c r="E1890" s="127"/>
      <c r="F1890" s="48"/>
    </row>
    <row r="1891" spans="1:6" x14ac:dyDescent="0.25">
      <c r="A1891" s="52"/>
      <c r="B1891" s="47"/>
      <c r="C1891" s="48"/>
      <c r="D1891" s="48"/>
      <c r="E1891" s="127"/>
      <c r="F1891" s="48"/>
    </row>
    <row r="1892" spans="1:6" x14ac:dyDescent="0.25">
      <c r="A1892" s="68"/>
      <c r="B1892" s="47"/>
      <c r="C1892" s="79"/>
      <c r="D1892" s="79"/>
      <c r="E1892" s="126"/>
      <c r="F1892" s="79"/>
    </row>
    <row r="1893" spans="1:6" x14ac:dyDescent="0.25">
      <c r="A1893" s="52"/>
      <c r="B1893" s="47"/>
      <c r="C1893" s="48"/>
      <c r="D1893" s="48"/>
      <c r="E1893" s="127"/>
      <c r="F1893" s="48"/>
    </row>
    <row r="1894" spans="1:6" x14ac:dyDescent="0.25">
      <c r="A1894" s="52"/>
      <c r="B1894" s="47"/>
      <c r="C1894" s="48"/>
      <c r="D1894" s="48"/>
      <c r="E1894" s="127"/>
      <c r="F1894" s="48"/>
    </row>
    <row r="1895" spans="1:6" x14ac:dyDescent="0.25">
      <c r="A1895" s="68"/>
      <c r="B1895" s="47"/>
      <c r="C1895" s="77"/>
      <c r="D1895" s="77"/>
      <c r="E1895" s="126"/>
      <c r="F1895" s="78"/>
    </row>
    <row r="1896" spans="1:6" x14ac:dyDescent="0.25">
      <c r="A1896" s="52"/>
      <c r="B1896" s="47"/>
      <c r="C1896" s="48"/>
      <c r="D1896" s="48"/>
      <c r="E1896" s="127"/>
      <c r="F1896" s="48"/>
    </row>
    <row r="1897" spans="1:6" x14ac:dyDescent="0.25">
      <c r="A1897" s="52"/>
      <c r="B1897" s="47"/>
      <c r="C1897" s="48"/>
      <c r="D1897" s="48"/>
      <c r="E1897" s="127"/>
      <c r="F1897" s="48"/>
    </row>
    <row r="1898" spans="1:6" x14ac:dyDescent="0.25">
      <c r="A1898" s="52"/>
      <c r="B1898" s="47"/>
      <c r="C1898" s="48"/>
      <c r="D1898" s="48"/>
      <c r="E1898" s="127"/>
      <c r="F1898" s="48"/>
    </row>
    <row r="1899" spans="1:6" x14ac:dyDescent="0.25">
      <c r="A1899" s="52"/>
      <c r="B1899" s="47"/>
      <c r="C1899" s="48"/>
      <c r="D1899" s="48"/>
      <c r="E1899" s="127"/>
      <c r="F1899" s="48"/>
    </row>
    <row r="1900" spans="1:6" x14ac:dyDescent="0.25">
      <c r="A1900" s="52"/>
      <c r="B1900" s="47"/>
      <c r="C1900" s="48"/>
      <c r="D1900" s="48"/>
      <c r="E1900" s="127"/>
      <c r="F1900" s="48"/>
    </row>
    <row r="1901" spans="1:6" x14ac:dyDescent="0.25">
      <c r="A1901" s="52"/>
      <c r="B1901" s="47"/>
      <c r="C1901" s="48"/>
      <c r="D1901" s="48"/>
      <c r="E1901" s="127"/>
      <c r="F1901" s="48"/>
    </row>
    <row r="1902" spans="1:6" x14ac:dyDescent="0.25">
      <c r="A1902" s="52"/>
      <c r="B1902" s="47"/>
      <c r="C1902" s="48"/>
      <c r="D1902" s="48"/>
      <c r="E1902" s="127"/>
      <c r="F1902" s="48"/>
    </row>
    <row r="1903" spans="1:6" x14ac:dyDescent="0.25">
      <c r="A1903" s="52"/>
      <c r="B1903" s="47"/>
      <c r="C1903" s="48"/>
      <c r="D1903" s="48"/>
      <c r="E1903" s="127"/>
      <c r="F1903" s="48"/>
    </row>
    <row r="1904" spans="1:6" x14ac:dyDescent="0.25">
      <c r="A1904" s="52"/>
      <c r="B1904" s="47"/>
      <c r="C1904" s="48"/>
      <c r="D1904" s="48"/>
      <c r="E1904" s="127"/>
      <c r="F1904" s="48"/>
    </row>
    <row r="1905" spans="1:6" x14ac:dyDescent="0.25">
      <c r="A1905" s="68"/>
      <c r="B1905" s="47"/>
      <c r="C1905" s="79"/>
      <c r="D1905" s="79"/>
      <c r="E1905" s="126"/>
      <c r="F1905" s="79"/>
    </row>
    <row r="1906" spans="1:6" x14ac:dyDescent="0.25">
      <c r="A1906" s="52"/>
      <c r="B1906" s="47"/>
      <c r="C1906" s="48"/>
      <c r="D1906" s="48"/>
      <c r="E1906" s="127"/>
      <c r="F1906" s="48"/>
    </row>
    <row r="1907" spans="1:6" x14ac:dyDescent="0.25">
      <c r="A1907" s="49"/>
      <c r="B1907" s="47"/>
      <c r="C1907" s="77"/>
      <c r="D1907" s="77"/>
      <c r="E1907" s="126"/>
      <c r="F1907" s="78"/>
    </row>
    <row r="1908" spans="1:6" x14ac:dyDescent="0.25">
      <c r="A1908" s="68"/>
      <c r="B1908" s="47"/>
      <c r="C1908" s="77"/>
      <c r="D1908" s="77"/>
      <c r="E1908" s="126"/>
      <c r="F1908" s="78"/>
    </row>
    <row r="1909" spans="1:6" x14ac:dyDescent="0.25">
      <c r="A1909" s="52"/>
      <c r="B1909" s="47"/>
      <c r="C1909" s="48"/>
      <c r="D1909" s="48"/>
      <c r="E1909" s="127"/>
      <c r="F1909" s="48"/>
    </row>
    <row r="1910" spans="1:6" x14ac:dyDescent="0.25">
      <c r="A1910" s="52"/>
      <c r="B1910" s="47"/>
      <c r="C1910" s="48"/>
      <c r="D1910" s="48"/>
      <c r="E1910" s="127"/>
      <c r="F1910" s="48"/>
    </row>
    <row r="1911" spans="1:6" x14ac:dyDescent="0.25">
      <c r="A1911" s="52"/>
      <c r="B1911" s="47"/>
      <c r="C1911" s="48"/>
      <c r="D1911" s="48"/>
      <c r="E1911" s="127"/>
      <c r="F1911" s="48"/>
    </row>
    <row r="1912" spans="1:6" x14ac:dyDescent="0.25">
      <c r="A1912" s="68"/>
      <c r="B1912" s="47"/>
      <c r="C1912" s="77"/>
      <c r="D1912" s="77"/>
      <c r="E1912" s="126"/>
      <c r="F1912" s="78"/>
    </row>
    <row r="1913" spans="1:6" x14ac:dyDescent="0.25">
      <c r="A1913" s="52"/>
      <c r="B1913" s="47"/>
      <c r="C1913" s="48"/>
      <c r="D1913" s="48"/>
      <c r="E1913" s="127"/>
      <c r="F1913" s="48"/>
    </row>
    <row r="1914" spans="1:6" x14ac:dyDescent="0.25">
      <c r="A1914" s="52"/>
      <c r="B1914" s="47"/>
      <c r="C1914" s="48"/>
      <c r="D1914" s="48"/>
      <c r="E1914" s="127"/>
      <c r="F1914" s="48"/>
    </row>
    <row r="1915" spans="1:6" x14ac:dyDescent="0.25">
      <c r="A1915" s="52"/>
      <c r="B1915" s="47"/>
      <c r="C1915" s="48"/>
      <c r="D1915" s="48"/>
      <c r="E1915" s="127"/>
      <c r="F1915" s="48"/>
    </row>
    <row r="1916" spans="1:6" x14ac:dyDescent="0.25">
      <c r="A1916" s="52"/>
      <c r="B1916" s="47"/>
      <c r="C1916" s="48"/>
      <c r="D1916" s="48"/>
      <c r="E1916" s="127"/>
      <c r="F1916" s="48"/>
    </row>
    <row r="1917" spans="1:6" x14ac:dyDescent="0.25">
      <c r="A1917" s="52"/>
      <c r="B1917" s="47"/>
      <c r="C1917" s="48"/>
      <c r="D1917" s="48"/>
      <c r="E1917" s="127"/>
      <c r="F1917" s="48"/>
    </row>
    <row r="1918" spans="1:6" x14ac:dyDescent="0.25">
      <c r="A1918" s="52"/>
      <c r="B1918" s="47"/>
      <c r="C1918" s="48"/>
      <c r="D1918" s="48"/>
      <c r="E1918" s="127"/>
      <c r="F1918" s="48"/>
    </row>
    <row r="1919" spans="1:6" x14ac:dyDescent="0.25">
      <c r="A1919" s="52"/>
      <c r="B1919" s="47"/>
      <c r="C1919" s="48"/>
      <c r="D1919" s="48"/>
      <c r="E1919" s="127"/>
      <c r="F1919" s="48"/>
    </row>
    <row r="1920" spans="1:6" x14ac:dyDescent="0.25">
      <c r="A1920" s="52"/>
      <c r="B1920" s="47"/>
      <c r="C1920" s="48"/>
      <c r="D1920" s="48"/>
      <c r="E1920" s="127"/>
      <c r="F1920" s="48"/>
    </row>
    <row r="1921" spans="1:6" x14ac:dyDescent="0.25">
      <c r="A1921" s="52"/>
      <c r="B1921" s="47"/>
      <c r="C1921" s="48"/>
      <c r="D1921" s="48"/>
      <c r="E1921" s="127"/>
      <c r="F1921" s="48"/>
    </row>
    <row r="1922" spans="1:6" x14ac:dyDescent="0.25">
      <c r="A1922" s="52"/>
      <c r="B1922" s="47"/>
      <c r="C1922" s="48"/>
      <c r="D1922" s="48"/>
      <c r="E1922" s="127"/>
      <c r="F1922" s="48"/>
    </row>
    <row r="1923" spans="1:6" x14ac:dyDescent="0.25">
      <c r="A1923" s="52"/>
      <c r="B1923" s="47"/>
      <c r="C1923" s="48"/>
      <c r="D1923" s="48"/>
      <c r="E1923" s="127"/>
      <c r="F1923" s="48"/>
    </row>
    <row r="1924" spans="1:6" x14ac:dyDescent="0.25">
      <c r="A1924" s="52"/>
      <c r="B1924" s="47"/>
      <c r="C1924" s="48"/>
      <c r="D1924" s="48"/>
      <c r="E1924" s="127"/>
      <c r="F1924" s="48"/>
    </row>
    <row r="1925" spans="1:6" x14ac:dyDescent="0.25">
      <c r="A1925" s="52"/>
      <c r="B1925" s="47"/>
      <c r="C1925" s="48"/>
      <c r="D1925" s="48"/>
      <c r="E1925" s="127"/>
      <c r="F1925" s="48"/>
    </row>
    <row r="1926" spans="1:6" x14ac:dyDescent="0.25">
      <c r="A1926" s="52"/>
      <c r="B1926" s="47"/>
      <c r="C1926" s="48"/>
      <c r="D1926" s="48"/>
      <c r="E1926" s="127"/>
      <c r="F1926" s="48"/>
    </row>
    <row r="1927" spans="1:6" x14ac:dyDescent="0.25">
      <c r="A1927" s="52"/>
      <c r="B1927" s="47"/>
      <c r="C1927" s="48"/>
      <c r="D1927" s="48"/>
      <c r="E1927" s="127"/>
      <c r="F1927" s="48"/>
    </row>
    <row r="1928" spans="1:6" x14ac:dyDescent="0.25">
      <c r="A1928" s="52"/>
      <c r="B1928" s="47"/>
      <c r="C1928" s="48"/>
      <c r="D1928" s="48"/>
      <c r="E1928" s="127"/>
      <c r="F1928" s="48"/>
    </row>
    <row r="1929" spans="1:6" x14ac:dyDescent="0.25">
      <c r="A1929" s="52"/>
      <c r="B1929" s="47"/>
      <c r="C1929" s="48"/>
      <c r="D1929" s="48"/>
      <c r="E1929" s="127"/>
      <c r="F1929" s="48"/>
    </row>
    <row r="1930" spans="1:6" x14ac:dyDescent="0.25">
      <c r="A1930" s="52"/>
      <c r="B1930" s="47"/>
      <c r="C1930" s="48"/>
      <c r="D1930" s="48"/>
      <c r="E1930" s="127"/>
      <c r="F1930" s="48"/>
    </row>
    <row r="1931" spans="1:6" x14ac:dyDescent="0.25">
      <c r="A1931" s="68"/>
      <c r="B1931" s="47"/>
      <c r="C1931" s="79"/>
      <c r="D1931" s="79"/>
      <c r="E1931" s="126"/>
      <c r="F1931" s="79"/>
    </row>
    <row r="1932" spans="1:6" x14ac:dyDescent="0.25">
      <c r="A1932" s="52"/>
      <c r="B1932" s="47"/>
      <c r="C1932" s="48"/>
      <c r="D1932" s="48"/>
      <c r="E1932" s="127"/>
      <c r="F1932" s="48"/>
    </row>
    <row r="1933" spans="1:6" x14ac:dyDescent="0.25">
      <c r="A1933" s="68"/>
      <c r="B1933" s="47"/>
      <c r="C1933" s="77"/>
      <c r="D1933" s="79"/>
      <c r="E1933" s="126"/>
      <c r="F1933" s="79"/>
    </row>
    <row r="1934" spans="1:6" x14ac:dyDescent="0.25">
      <c r="A1934" s="52"/>
      <c r="B1934" s="47"/>
      <c r="C1934" s="48"/>
      <c r="D1934" s="48"/>
      <c r="E1934" s="127"/>
      <c r="F1934" s="48"/>
    </row>
    <row r="1935" spans="1:6" x14ac:dyDescent="0.25">
      <c r="A1935" s="68"/>
      <c r="B1935" s="47"/>
      <c r="C1935" s="77"/>
      <c r="D1935" s="77"/>
      <c r="E1935" s="126"/>
      <c r="F1935" s="78"/>
    </row>
    <row r="1936" spans="1:6" x14ac:dyDescent="0.25">
      <c r="A1936" s="52"/>
      <c r="B1936" s="47"/>
      <c r="C1936" s="48"/>
      <c r="D1936" s="48"/>
      <c r="E1936" s="127"/>
      <c r="F1936" s="48"/>
    </row>
    <row r="1937" spans="1:6" x14ac:dyDescent="0.25">
      <c r="A1937" s="52"/>
      <c r="B1937" s="47"/>
      <c r="C1937" s="48"/>
      <c r="D1937" s="48"/>
      <c r="E1937" s="127"/>
      <c r="F1937" s="48"/>
    </row>
    <row r="1938" spans="1:6" x14ac:dyDescent="0.25">
      <c r="A1938" s="52"/>
      <c r="B1938" s="47"/>
      <c r="C1938" s="48"/>
      <c r="D1938" s="48"/>
      <c r="E1938" s="127"/>
      <c r="F1938" s="48"/>
    </row>
    <row r="1939" spans="1:6" x14ac:dyDescent="0.25">
      <c r="A1939" s="52"/>
      <c r="B1939" s="47"/>
      <c r="C1939" s="48"/>
      <c r="D1939" s="48"/>
      <c r="E1939" s="127"/>
      <c r="F1939" s="48"/>
    </row>
    <row r="1940" spans="1:6" x14ac:dyDescent="0.25">
      <c r="A1940" s="52"/>
      <c r="B1940" s="47"/>
      <c r="C1940" s="48"/>
      <c r="D1940" s="48"/>
      <c r="E1940" s="127"/>
      <c r="F1940" s="48"/>
    </row>
    <row r="1941" spans="1:6" x14ac:dyDescent="0.25">
      <c r="A1941" s="49"/>
      <c r="B1941" s="47"/>
      <c r="C1941" s="77"/>
      <c r="D1941" s="77"/>
      <c r="E1941" s="126"/>
      <c r="F1941" s="78"/>
    </row>
    <row r="1942" spans="1:6" x14ac:dyDescent="0.25">
      <c r="A1942" s="68"/>
      <c r="B1942" s="47"/>
      <c r="C1942" s="79"/>
      <c r="D1942" s="79"/>
      <c r="E1942" s="126"/>
      <c r="F1942" s="79"/>
    </row>
    <row r="1943" spans="1:6" x14ac:dyDescent="0.25">
      <c r="A1943" s="52"/>
      <c r="B1943" s="47"/>
      <c r="C1943" s="48"/>
      <c r="D1943" s="48"/>
      <c r="E1943" s="127"/>
      <c r="F1943" s="48"/>
    </row>
    <row r="1944" spans="1:6" x14ac:dyDescent="0.25">
      <c r="A1944" s="68"/>
      <c r="B1944" s="47"/>
      <c r="C1944" s="77"/>
      <c r="D1944" s="77"/>
      <c r="E1944" s="126"/>
      <c r="F1944" s="78"/>
    </row>
    <row r="1945" spans="1:6" x14ac:dyDescent="0.25">
      <c r="A1945" s="52"/>
      <c r="B1945" s="47"/>
      <c r="C1945" s="48"/>
      <c r="D1945" s="48"/>
      <c r="E1945" s="127"/>
      <c r="F1945" s="48"/>
    </row>
    <row r="1946" spans="1:6" x14ac:dyDescent="0.25">
      <c r="A1946" s="52"/>
      <c r="B1946" s="47"/>
      <c r="C1946" s="48"/>
      <c r="D1946" s="48"/>
      <c r="E1946" s="127"/>
      <c r="F1946" s="48"/>
    </row>
    <row r="1947" spans="1:6" x14ac:dyDescent="0.25">
      <c r="A1947" s="52"/>
      <c r="B1947" s="47"/>
      <c r="C1947" s="48"/>
      <c r="D1947" s="48"/>
      <c r="E1947" s="127"/>
      <c r="F1947" s="48"/>
    </row>
    <row r="1948" spans="1:6" x14ac:dyDescent="0.25">
      <c r="A1948" s="52"/>
      <c r="B1948" s="47"/>
      <c r="C1948" s="48"/>
      <c r="D1948" s="48"/>
      <c r="E1948" s="127"/>
      <c r="F1948" s="48"/>
    </row>
    <row r="1949" spans="1:6" x14ac:dyDescent="0.25">
      <c r="A1949" s="52"/>
      <c r="B1949" s="47"/>
      <c r="C1949" s="48"/>
      <c r="D1949" s="48"/>
      <c r="E1949" s="127"/>
      <c r="F1949" s="48"/>
    </row>
    <row r="1950" spans="1:6" x14ac:dyDescent="0.25">
      <c r="A1950" s="68"/>
      <c r="B1950" s="47"/>
      <c r="C1950" s="79"/>
      <c r="D1950" s="79"/>
      <c r="E1950" s="126"/>
      <c r="F1950" s="79"/>
    </row>
    <row r="1951" spans="1:6" x14ac:dyDescent="0.25">
      <c r="A1951" s="52"/>
      <c r="B1951" s="47"/>
      <c r="C1951" s="48"/>
      <c r="D1951" s="48"/>
      <c r="E1951" s="127"/>
      <c r="F1951" s="48"/>
    </row>
    <row r="1952" spans="1:6" x14ac:dyDescent="0.25">
      <c r="A1952" s="75"/>
      <c r="B1952" s="76"/>
      <c r="C1952" s="61"/>
      <c r="D1952" s="61"/>
      <c r="E1952" s="125"/>
      <c r="F1952" s="78"/>
    </row>
    <row r="1953" spans="1:6" x14ac:dyDescent="0.25">
      <c r="A1953" s="49"/>
      <c r="B1953" s="47"/>
      <c r="C1953" s="77"/>
      <c r="D1953" s="77"/>
      <c r="E1953" s="126"/>
      <c r="F1953" s="78"/>
    </row>
    <row r="1954" spans="1:6" x14ac:dyDescent="0.25">
      <c r="A1954" s="68"/>
      <c r="B1954" s="47"/>
      <c r="C1954" s="77"/>
      <c r="D1954" s="77"/>
      <c r="E1954" s="126"/>
      <c r="F1954" s="78"/>
    </row>
    <row r="1955" spans="1:6" x14ac:dyDescent="0.25">
      <c r="A1955" s="52"/>
      <c r="B1955" s="47"/>
      <c r="C1955" s="48"/>
      <c r="D1955" s="48"/>
      <c r="E1955" s="127"/>
      <c r="F1955" s="48"/>
    </row>
    <row r="1956" spans="1:6" x14ac:dyDescent="0.25">
      <c r="A1956" s="52"/>
      <c r="B1956" s="47"/>
      <c r="C1956" s="48"/>
      <c r="D1956" s="48"/>
      <c r="E1956" s="127"/>
      <c r="F1956" s="48"/>
    </row>
    <row r="1957" spans="1:6" x14ac:dyDescent="0.25">
      <c r="A1957" s="52"/>
      <c r="B1957" s="47"/>
      <c r="C1957" s="48"/>
      <c r="D1957" s="48"/>
      <c r="E1957" s="127"/>
      <c r="F1957" s="48"/>
    </row>
    <row r="1958" spans="1:6" x14ac:dyDescent="0.25">
      <c r="A1958" s="52"/>
      <c r="B1958" s="47"/>
      <c r="C1958" s="48"/>
      <c r="D1958" s="48"/>
      <c r="E1958" s="127"/>
      <c r="F1958" s="48"/>
    </row>
    <row r="1959" spans="1:6" x14ac:dyDescent="0.25">
      <c r="A1959" s="52"/>
      <c r="B1959" s="47"/>
      <c r="C1959" s="48"/>
      <c r="D1959" s="48"/>
      <c r="E1959" s="127"/>
      <c r="F1959" s="48"/>
    </row>
    <row r="1960" spans="1:6" x14ac:dyDescent="0.25">
      <c r="A1960" s="68"/>
      <c r="B1960" s="47"/>
      <c r="C1960" s="77"/>
      <c r="D1960" s="77"/>
      <c r="E1960" s="126"/>
      <c r="F1960" s="78"/>
    </row>
    <row r="1961" spans="1:6" x14ac:dyDescent="0.25">
      <c r="A1961" s="52"/>
      <c r="B1961" s="47"/>
      <c r="C1961" s="48"/>
      <c r="D1961" s="48"/>
      <c r="E1961" s="127"/>
      <c r="F1961" s="48"/>
    </row>
    <row r="1962" spans="1:6" x14ac:dyDescent="0.25">
      <c r="A1962" s="52"/>
      <c r="B1962" s="47"/>
      <c r="C1962" s="48"/>
      <c r="D1962" s="48"/>
      <c r="E1962" s="127"/>
      <c r="F1962" s="48"/>
    </row>
    <row r="1963" spans="1:6" x14ac:dyDescent="0.25">
      <c r="A1963" s="52"/>
      <c r="B1963" s="47"/>
      <c r="C1963" s="48"/>
      <c r="D1963" s="48"/>
      <c r="E1963" s="127"/>
      <c r="F1963" s="48"/>
    </row>
    <row r="1964" spans="1:6" x14ac:dyDescent="0.25">
      <c r="A1964" s="52"/>
      <c r="B1964" s="47"/>
      <c r="C1964" s="48"/>
      <c r="D1964" s="48"/>
      <c r="E1964" s="127"/>
      <c r="F1964" s="48"/>
    </row>
    <row r="1965" spans="1:6" x14ac:dyDescent="0.25">
      <c r="A1965" s="52"/>
      <c r="B1965" s="47"/>
      <c r="C1965" s="48"/>
      <c r="D1965" s="48"/>
      <c r="E1965" s="127"/>
      <c r="F1965" s="48"/>
    </row>
    <row r="1966" spans="1:6" x14ac:dyDescent="0.25">
      <c r="A1966" s="52"/>
      <c r="B1966" s="47"/>
      <c r="C1966" s="48"/>
      <c r="D1966" s="48"/>
      <c r="E1966" s="127"/>
      <c r="F1966" s="48"/>
    </row>
    <row r="1967" spans="1:6" x14ac:dyDescent="0.25">
      <c r="A1967" s="52"/>
      <c r="B1967" s="47"/>
      <c r="C1967" s="48"/>
      <c r="D1967" s="48"/>
      <c r="E1967" s="127"/>
      <c r="F1967" s="48"/>
    </row>
    <row r="1968" spans="1:6" x14ac:dyDescent="0.25">
      <c r="A1968" s="52"/>
      <c r="B1968" s="47"/>
      <c r="C1968" s="48"/>
      <c r="D1968" s="48"/>
      <c r="E1968" s="127"/>
      <c r="F1968" s="48"/>
    </row>
    <row r="1969" spans="1:6" x14ac:dyDescent="0.25">
      <c r="A1969" s="52"/>
      <c r="B1969" s="47"/>
      <c r="C1969" s="48"/>
      <c r="D1969" s="48"/>
      <c r="E1969" s="127"/>
      <c r="F1969" s="48"/>
    </row>
    <row r="1970" spans="1:6" x14ac:dyDescent="0.25">
      <c r="A1970" s="52"/>
      <c r="B1970" s="47"/>
      <c r="C1970" s="48"/>
      <c r="D1970" s="48"/>
      <c r="E1970" s="127"/>
      <c r="F1970" s="48"/>
    </row>
    <row r="1971" spans="1:6" x14ac:dyDescent="0.25">
      <c r="A1971" s="52"/>
      <c r="B1971" s="47"/>
      <c r="C1971" s="48"/>
      <c r="D1971" s="48"/>
      <c r="E1971" s="127"/>
      <c r="F1971" s="48"/>
    </row>
    <row r="1972" spans="1:6" x14ac:dyDescent="0.25">
      <c r="A1972" s="52"/>
      <c r="B1972" s="47"/>
      <c r="C1972" s="48"/>
      <c r="D1972" s="48"/>
      <c r="E1972" s="127"/>
      <c r="F1972" s="48"/>
    </row>
    <row r="1973" spans="1:6" x14ac:dyDescent="0.25">
      <c r="A1973" s="52"/>
      <c r="B1973" s="47"/>
      <c r="C1973" s="48"/>
      <c r="D1973" s="48"/>
      <c r="E1973" s="127"/>
      <c r="F1973" s="48"/>
    </row>
    <row r="1974" spans="1:6" x14ac:dyDescent="0.25">
      <c r="A1974" s="52"/>
      <c r="B1974" s="47"/>
      <c r="C1974" s="48"/>
      <c r="D1974" s="48"/>
      <c r="E1974" s="127"/>
      <c r="F1974" s="48"/>
    </row>
    <row r="1975" spans="1:6" x14ac:dyDescent="0.25">
      <c r="A1975" s="52"/>
      <c r="B1975" s="47"/>
      <c r="C1975" s="48"/>
      <c r="D1975" s="48"/>
      <c r="E1975" s="127"/>
      <c r="F1975" s="48"/>
    </row>
    <row r="1976" spans="1:6" x14ac:dyDescent="0.25">
      <c r="A1976" s="52"/>
      <c r="B1976" s="47"/>
      <c r="C1976" s="48"/>
      <c r="D1976" s="48"/>
      <c r="E1976" s="127"/>
      <c r="F1976" s="48"/>
    </row>
    <row r="1977" spans="1:6" x14ac:dyDescent="0.25">
      <c r="A1977" s="52"/>
      <c r="B1977" s="47"/>
      <c r="C1977" s="48"/>
      <c r="D1977" s="48"/>
      <c r="E1977" s="127"/>
      <c r="F1977" s="48"/>
    </row>
    <row r="1978" spans="1:6" x14ac:dyDescent="0.25">
      <c r="A1978" s="52"/>
      <c r="B1978" s="47"/>
      <c r="C1978" s="48"/>
      <c r="D1978" s="48"/>
      <c r="E1978" s="127"/>
      <c r="F1978" s="48"/>
    </row>
    <row r="1979" spans="1:6" x14ac:dyDescent="0.25">
      <c r="A1979" s="52"/>
      <c r="B1979" s="47"/>
      <c r="C1979" s="48"/>
      <c r="D1979" s="48"/>
      <c r="E1979" s="127"/>
      <c r="F1979" s="48"/>
    </row>
    <row r="1980" spans="1:6" x14ac:dyDescent="0.25">
      <c r="A1980" s="52"/>
      <c r="B1980" s="47"/>
      <c r="C1980" s="48"/>
      <c r="D1980" s="48"/>
      <c r="E1980" s="127"/>
      <c r="F1980" s="48"/>
    </row>
    <row r="1981" spans="1:6" x14ac:dyDescent="0.25">
      <c r="A1981" s="52"/>
      <c r="B1981" s="47"/>
      <c r="C1981" s="48"/>
      <c r="D1981" s="48"/>
      <c r="E1981" s="127"/>
      <c r="F1981" s="48"/>
    </row>
    <row r="1982" spans="1:6" x14ac:dyDescent="0.25">
      <c r="A1982" s="52"/>
      <c r="B1982" s="47"/>
      <c r="C1982" s="48"/>
      <c r="D1982" s="48"/>
      <c r="E1982" s="127"/>
      <c r="F1982" s="48"/>
    </row>
    <row r="1983" spans="1:6" x14ac:dyDescent="0.25">
      <c r="A1983" s="52"/>
      <c r="B1983" s="47"/>
      <c r="C1983" s="48"/>
      <c r="D1983" s="48"/>
      <c r="E1983" s="127"/>
      <c r="F1983" s="48"/>
    </row>
    <row r="1984" spans="1:6" x14ac:dyDescent="0.25">
      <c r="A1984" s="52"/>
      <c r="B1984" s="47"/>
      <c r="C1984" s="48"/>
      <c r="D1984" s="48"/>
      <c r="E1984" s="127"/>
      <c r="F1984" s="48"/>
    </row>
    <row r="1985" spans="1:6" x14ac:dyDescent="0.25">
      <c r="A1985" s="52"/>
      <c r="B1985" s="47"/>
      <c r="C1985" s="48"/>
      <c r="D1985" s="48"/>
      <c r="E1985" s="127"/>
      <c r="F1985" s="48"/>
    </row>
    <row r="1986" spans="1:6" x14ac:dyDescent="0.25">
      <c r="A1986" s="68"/>
      <c r="B1986" s="47"/>
      <c r="C1986" s="77"/>
      <c r="D1986" s="77"/>
      <c r="E1986" s="126"/>
      <c r="F1986" s="78"/>
    </row>
    <row r="1987" spans="1:6" x14ac:dyDescent="0.25">
      <c r="A1987" s="52"/>
      <c r="B1987" s="47"/>
      <c r="C1987" s="48"/>
      <c r="D1987" s="48"/>
      <c r="E1987" s="127"/>
      <c r="F1987" s="48"/>
    </row>
    <row r="1988" spans="1:6" x14ac:dyDescent="0.25">
      <c r="A1988" s="52"/>
      <c r="B1988" s="47"/>
      <c r="C1988" s="48"/>
      <c r="D1988" s="48"/>
      <c r="E1988" s="127"/>
      <c r="F1988" s="48"/>
    </row>
    <row r="1989" spans="1:6" x14ac:dyDescent="0.25">
      <c r="A1989" s="52"/>
      <c r="B1989" s="47"/>
      <c r="C1989" s="48"/>
      <c r="D1989" s="48"/>
      <c r="E1989" s="127"/>
      <c r="F1989" s="48"/>
    </row>
    <row r="1990" spans="1:6" x14ac:dyDescent="0.25">
      <c r="A1990" s="52"/>
      <c r="B1990" s="47"/>
      <c r="C1990" s="48"/>
      <c r="D1990" s="48"/>
      <c r="E1990" s="127"/>
      <c r="F1990" s="48"/>
    </row>
    <row r="1991" spans="1:6" x14ac:dyDescent="0.25">
      <c r="A1991" s="68"/>
      <c r="B1991" s="47"/>
      <c r="C1991" s="79"/>
      <c r="D1991" s="79"/>
      <c r="E1991" s="126"/>
      <c r="F1991" s="79"/>
    </row>
    <row r="1992" spans="1:6" x14ac:dyDescent="0.25">
      <c r="A1992" s="52"/>
      <c r="B1992" s="47"/>
      <c r="C1992" s="48"/>
      <c r="D1992" s="48"/>
      <c r="E1992" s="127"/>
      <c r="F1992" s="48"/>
    </row>
    <row r="1993" spans="1:6" x14ac:dyDescent="0.25">
      <c r="A1993" s="68"/>
      <c r="B1993" s="47"/>
      <c r="C1993" s="77"/>
      <c r="D1993" s="77"/>
      <c r="E1993" s="126"/>
      <c r="F1993" s="78"/>
    </row>
    <row r="1994" spans="1:6" x14ac:dyDescent="0.25">
      <c r="A1994" s="52"/>
      <c r="B1994" s="47"/>
      <c r="C1994" s="48"/>
      <c r="D1994" s="48"/>
      <c r="E1994" s="127"/>
      <c r="F1994" s="48"/>
    </row>
    <row r="1995" spans="1:6" x14ac:dyDescent="0.25">
      <c r="A1995" s="52"/>
      <c r="B1995" s="47"/>
      <c r="C1995" s="48"/>
      <c r="D1995" s="48"/>
      <c r="E1995" s="127"/>
      <c r="F1995" s="48"/>
    </row>
    <row r="1996" spans="1:6" x14ac:dyDescent="0.25">
      <c r="A1996" s="68"/>
      <c r="B1996" s="47"/>
      <c r="C1996" s="77"/>
      <c r="D1996" s="77"/>
      <c r="E1996" s="126"/>
      <c r="F1996" s="78"/>
    </row>
    <row r="1997" spans="1:6" x14ac:dyDescent="0.25">
      <c r="A1997" s="52"/>
      <c r="B1997" s="47"/>
      <c r="C1997" s="48"/>
      <c r="D1997" s="48"/>
      <c r="E1997" s="127"/>
      <c r="F1997" s="48"/>
    </row>
    <row r="1998" spans="1:6" x14ac:dyDescent="0.25">
      <c r="A1998" s="52"/>
      <c r="B1998" s="47"/>
      <c r="C1998" s="48"/>
      <c r="D1998" s="48"/>
      <c r="E1998" s="127"/>
      <c r="F1998" s="48"/>
    </row>
    <row r="1999" spans="1:6" x14ac:dyDescent="0.25">
      <c r="A1999" s="52"/>
      <c r="B1999" s="47"/>
      <c r="C1999" s="48"/>
      <c r="D1999" s="48"/>
      <c r="E1999" s="127"/>
      <c r="F1999" s="48"/>
    </row>
    <row r="2000" spans="1:6" x14ac:dyDescent="0.25">
      <c r="A2000" s="52"/>
      <c r="B2000" s="47"/>
      <c r="C2000" s="48"/>
      <c r="D2000" s="48"/>
      <c r="E2000" s="127"/>
      <c r="F2000" s="48"/>
    </row>
    <row r="2001" spans="1:6" x14ac:dyDescent="0.25">
      <c r="A2001" s="68"/>
      <c r="B2001" s="47"/>
      <c r="C2001" s="77"/>
      <c r="D2001" s="77"/>
      <c r="E2001" s="126"/>
      <c r="F2001" s="78"/>
    </row>
    <row r="2002" spans="1:6" x14ac:dyDescent="0.25">
      <c r="A2002" s="52"/>
      <c r="B2002" s="47"/>
      <c r="C2002" s="48"/>
      <c r="D2002" s="48"/>
      <c r="E2002" s="127"/>
      <c r="F2002" s="48"/>
    </row>
    <row r="2003" spans="1:6" x14ac:dyDescent="0.25">
      <c r="A2003" s="68"/>
      <c r="B2003" s="47"/>
      <c r="C2003" s="77"/>
      <c r="D2003" s="77"/>
      <c r="E2003" s="126"/>
      <c r="F2003" s="78"/>
    </row>
    <row r="2004" spans="1:6" x14ac:dyDescent="0.25">
      <c r="A2004" s="52"/>
      <c r="B2004" s="47"/>
      <c r="C2004" s="48"/>
      <c r="D2004" s="48"/>
      <c r="E2004" s="127"/>
      <c r="F2004" s="48"/>
    </row>
    <row r="2005" spans="1:6" x14ac:dyDescent="0.25">
      <c r="A2005" s="52"/>
      <c r="B2005" s="47"/>
      <c r="C2005" s="48"/>
      <c r="D2005" s="48"/>
      <c r="E2005" s="127"/>
      <c r="F2005" s="48"/>
    </row>
    <row r="2006" spans="1:6" x14ac:dyDescent="0.25">
      <c r="A2006" s="52"/>
      <c r="B2006" s="47"/>
      <c r="C2006" s="48"/>
      <c r="D2006" s="48"/>
      <c r="E2006" s="127"/>
      <c r="F2006" s="48"/>
    </row>
    <row r="2007" spans="1:6" x14ac:dyDescent="0.25">
      <c r="A2007" s="52"/>
      <c r="B2007" s="47"/>
      <c r="C2007" s="48"/>
      <c r="D2007" s="48"/>
      <c r="E2007" s="127"/>
      <c r="F2007" s="48"/>
    </row>
    <row r="2008" spans="1:6" x14ac:dyDescent="0.25">
      <c r="A2008" s="52"/>
      <c r="B2008" s="47"/>
      <c r="C2008" s="48"/>
      <c r="D2008" s="48"/>
      <c r="E2008" s="127"/>
      <c r="F2008" s="48"/>
    </row>
    <row r="2009" spans="1:6" x14ac:dyDescent="0.25">
      <c r="A2009" s="52"/>
      <c r="B2009" s="47"/>
      <c r="C2009" s="48"/>
      <c r="D2009" s="48"/>
      <c r="E2009" s="127"/>
      <c r="F2009" s="48"/>
    </row>
    <row r="2010" spans="1:6" x14ac:dyDescent="0.25">
      <c r="A2010" s="52"/>
      <c r="B2010" s="47"/>
      <c r="C2010" s="48"/>
      <c r="D2010" s="48"/>
      <c r="E2010" s="127"/>
      <c r="F2010" s="48"/>
    </row>
    <row r="2011" spans="1:6" x14ac:dyDescent="0.25">
      <c r="A2011" s="52"/>
      <c r="B2011" s="47"/>
      <c r="C2011" s="48"/>
      <c r="D2011" s="48"/>
      <c r="E2011" s="127"/>
      <c r="F2011" s="48"/>
    </row>
    <row r="2012" spans="1:6" x14ac:dyDescent="0.25">
      <c r="A2012" s="68"/>
      <c r="B2012" s="47"/>
      <c r="C2012" s="77"/>
      <c r="D2012" s="77"/>
      <c r="E2012" s="128"/>
      <c r="F2012" s="79"/>
    </row>
    <row r="2013" spans="1:6" x14ac:dyDescent="0.25">
      <c r="A2013" s="68"/>
      <c r="B2013" s="47"/>
      <c r="C2013" s="77"/>
      <c r="D2013" s="77"/>
      <c r="E2013" s="126"/>
      <c r="F2013" s="78"/>
    </row>
    <row r="2014" spans="1:6" x14ac:dyDescent="0.25">
      <c r="A2014" s="52"/>
      <c r="B2014" s="47"/>
      <c r="C2014" s="48"/>
      <c r="D2014" s="48"/>
      <c r="E2014" s="127"/>
      <c r="F2014" s="48"/>
    </row>
    <row r="2015" spans="1:6" x14ac:dyDescent="0.25">
      <c r="A2015" s="49"/>
      <c r="B2015" s="47"/>
      <c r="C2015" s="77"/>
      <c r="D2015" s="77"/>
      <c r="E2015" s="126"/>
      <c r="F2015" s="78"/>
    </row>
    <row r="2016" spans="1:6" x14ac:dyDescent="0.25">
      <c r="A2016" s="68"/>
      <c r="B2016" s="47"/>
      <c r="C2016" s="77"/>
      <c r="D2016" s="77"/>
      <c r="E2016" s="126"/>
      <c r="F2016" s="78"/>
    </row>
    <row r="2017" spans="1:6" x14ac:dyDescent="0.25">
      <c r="A2017" s="52"/>
      <c r="B2017" s="47"/>
      <c r="C2017" s="48"/>
      <c r="D2017" s="48"/>
      <c r="E2017" s="127"/>
      <c r="F2017" s="48"/>
    </row>
    <row r="2018" spans="1:6" x14ac:dyDescent="0.25">
      <c r="A2018" s="52"/>
      <c r="B2018" s="47"/>
      <c r="C2018" s="48"/>
      <c r="D2018" s="48"/>
      <c r="E2018" s="127"/>
      <c r="F2018" s="48"/>
    </row>
    <row r="2019" spans="1:6" x14ac:dyDescent="0.25">
      <c r="A2019" s="52"/>
      <c r="B2019" s="47"/>
      <c r="C2019" s="48"/>
      <c r="D2019" s="48"/>
      <c r="E2019" s="127"/>
      <c r="F2019" s="48"/>
    </row>
    <row r="2020" spans="1:6" x14ac:dyDescent="0.25">
      <c r="A2020" s="52"/>
      <c r="B2020" s="47"/>
      <c r="C2020" s="48"/>
      <c r="D2020" s="48"/>
      <c r="E2020" s="127"/>
      <c r="F2020" s="48"/>
    </row>
    <row r="2021" spans="1:6" x14ac:dyDescent="0.25">
      <c r="A2021" s="52"/>
      <c r="B2021" s="47"/>
      <c r="C2021" s="48"/>
      <c r="D2021" s="48"/>
      <c r="E2021" s="127"/>
      <c r="F2021" s="48"/>
    </row>
    <row r="2022" spans="1:6" x14ac:dyDescent="0.25">
      <c r="A2022" s="52"/>
      <c r="B2022" s="47"/>
      <c r="C2022" s="48"/>
      <c r="D2022" s="48"/>
      <c r="E2022" s="127"/>
      <c r="F2022" s="48"/>
    </row>
    <row r="2023" spans="1:6" x14ac:dyDescent="0.25">
      <c r="A2023" s="52"/>
      <c r="B2023" s="47"/>
      <c r="C2023" s="48"/>
      <c r="D2023" s="48"/>
      <c r="E2023" s="127"/>
      <c r="F2023" s="48"/>
    </row>
    <row r="2024" spans="1:6" x14ac:dyDescent="0.25">
      <c r="A2024" s="68"/>
      <c r="B2024" s="47"/>
      <c r="C2024" s="77"/>
      <c r="D2024" s="77"/>
      <c r="E2024" s="126"/>
      <c r="F2024" s="78"/>
    </row>
    <row r="2025" spans="1:6" x14ac:dyDescent="0.25">
      <c r="A2025" s="52"/>
      <c r="B2025" s="47"/>
      <c r="C2025" s="48"/>
      <c r="D2025" s="48"/>
      <c r="E2025" s="127"/>
      <c r="F2025" s="48"/>
    </row>
    <row r="2026" spans="1:6" x14ac:dyDescent="0.25">
      <c r="A2026" s="52"/>
      <c r="B2026" s="47"/>
      <c r="C2026" s="48"/>
      <c r="D2026" s="48"/>
      <c r="E2026" s="127"/>
      <c r="F2026" s="48"/>
    </row>
    <row r="2027" spans="1:6" x14ac:dyDescent="0.25">
      <c r="A2027" s="52"/>
      <c r="B2027" s="47"/>
      <c r="C2027" s="48"/>
      <c r="D2027" s="48"/>
      <c r="E2027" s="127"/>
      <c r="F2027" s="48"/>
    </row>
    <row r="2028" spans="1:6" x14ac:dyDescent="0.25">
      <c r="A2028" s="52"/>
      <c r="B2028" s="47"/>
      <c r="C2028" s="48"/>
      <c r="D2028" s="48"/>
      <c r="E2028" s="127"/>
      <c r="F2028" s="48"/>
    </row>
    <row r="2029" spans="1:6" x14ac:dyDescent="0.25">
      <c r="A2029" s="52"/>
      <c r="B2029" s="47"/>
      <c r="C2029" s="48"/>
      <c r="D2029" s="48"/>
      <c r="E2029" s="127"/>
      <c r="F2029" s="48"/>
    </row>
    <row r="2030" spans="1:6" x14ac:dyDescent="0.25">
      <c r="A2030" s="52"/>
      <c r="B2030" s="47"/>
      <c r="C2030" s="48"/>
      <c r="D2030" s="48"/>
      <c r="E2030" s="127"/>
      <c r="F2030" s="48"/>
    </row>
    <row r="2031" spans="1:6" x14ac:dyDescent="0.25">
      <c r="A2031" s="52"/>
      <c r="B2031" s="47"/>
      <c r="C2031" s="48"/>
      <c r="D2031" s="48"/>
      <c r="E2031" s="127"/>
      <c r="F2031" s="48"/>
    </row>
    <row r="2032" spans="1:6" x14ac:dyDescent="0.25">
      <c r="A2032" s="52"/>
      <c r="B2032" s="47"/>
      <c r="C2032" s="48"/>
      <c r="D2032" s="48"/>
      <c r="E2032" s="127"/>
      <c r="F2032" s="48"/>
    </row>
    <row r="2033" spans="1:6" x14ac:dyDescent="0.25">
      <c r="A2033" s="52"/>
      <c r="B2033" s="47"/>
      <c r="C2033" s="48"/>
      <c r="D2033" s="48"/>
      <c r="E2033" s="127"/>
      <c r="F2033" s="48"/>
    </row>
    <row r="2034" spans="1:6" x14ac:dyDescent="0.25">
      <c r="A2034" s="52"/>
      <c r="B2034" s="47"/>
      <c r="C2034" s="48"/>
      <c r="D2034" s="48"/>
      <c r="E2034" s="127"/>
      <c r="F2034" s="48"/>
    </row>
    <row r="2035" spans="1:6" x14ac:dyDescent="0.25">
      <c r="A2035" s="52"/>
      <c r="B2035" s="47"/>
      <c r="C2035" s="48"/>
      <c r="D2035" s="48"/>
      <c r="E2035" s="127"/>
      <c r="F2035" s="48"/>
    </row>
    <row r="2036" spans="1:6" x14ac:dyDescent="0.25">
      <c r="A2036" s="52"/>
      <c r="B2036" s="47"/>
      <c r="C2036" s="48"/>
      <c r="D2036" s="48"/>
      <c r="E2036" s="127"/>
      <c r="F2036" s="48"/>
    </row>
    <row r="2037" spans="1:6" x14ac:dyDescent="0.25">
      <c r="A2037" s="52"/>
      <c r="B2037" s="47"/>
      <c r="C2037" s="48"/>
      <c r="D2037" s="48"/>
      <c r="E2037" s="127"/>
      <c r="F2037" s="48"/>
    </row>
    <row r="2038" spans="1:6" x14ac:dyDescent="0.25">
      <c r="A2038" s="52"/>
      <c r="B2038" s="47"/>
      <c r="C2038" s="48"/>
      <c r="D2038" s="48"/>
      <c r="E2038" s="127"/>
      <c r="F2038" s="48"/>
    </row>
    <row r="2039" spans="1:6" x14ac:dyDescent="0.25">
      <c r="A2039" s="52"/>
      <c r="B2039" s="47"/>
      <c r="C2039" s="48"/>
      <c r="D2039" s="48"/>
      <c r="E2039" s="127"/>
      <c r="F2039" s="48"/>
    </row>
    <row r="2040" spans="1:6" x14ac:dyDescent="0.25">
      <c r="A2040" s="52"/>
      <c r="B2040" s="47"/>
      <c r="C2040" s="48"/>
      <c r="D2040" s="48"/>
      <c r="E2040" s="127"/>
      <c r="F2040" s="48"/>
    </row>
    <row r="2041" spans="1:6" x14ac:dyDescent="0.25">
      <c r="A2041" s="52"/>
      <c r="B2041" s="47"/>
      <c r="C2041" s="48"/>
      <c r="D2041" s="48"/>
      <c r="E2041" s="127"/>
      <c r="F2041" s="48"/>
    </row>
    <row r="2042" spans="1:6" x14ac:dyDescent="0.25">
      <c r="A2042" s="52"/>
      <c r="B2042" s="47"/>
      <c r="C2042" s="48"/>
      <c r="D2042" s="48"/>
      <c r="E2042" s="127"/>
      <c r="F2042" s="48"/>
    </row>
    <row r="2043" spans="1:6" x14ac:dyDescent="0.25">
      <c r="A2043" s="52"/>
      <c r="B2043" s="47"/>
      <c r="C2043" s="48"/>
      <c r="D2043" s="48"/>
      <c r="E2043" s="127"/>
      <c r="F2043" s="48"/>
    </row>
    <row r="2044" spans="1:6" x14ac:dyDescent="0.25">
      <c r="A2044" s="52"/>
      <c r="B2044" s="47"/>
      <c r="C2044" s="48"/>
      <c r="D2044" s="48"/>
      <c r="E2044" s="127"/>
      <c r="F2044" s="48"/>
    </row>
    <row r="2045" spans="1:6" x14ac:dyDescent="0.25">
      <c r="A2045" s="52"/>
      <c r="B2045" s="47"/>
      <c r="C2045" s="48"/>
      <c r="D2045" s="48"/>
      <c r="E2045" s="127"/>
      <c r="F2045" s="48"/>
    </row>
    <row r="2046" spans="1:6" x14ac:dyDescent="0.25">
      <c r="A2046" s="52"/>
      <c r="B2046" s="47"/>
      <c r="C2046" s="48"/>
      <c r="D2046" s="48"/>
      <c r="E2046" s="127"/>
      <c r="F2046" s="48"/>
    </row>
    <row r="2047" spans="1:6" x14ac:dyDescent="0.25">
      <c r="A2047" s="52"/>
      <c r="B2047" s="47"/>
      <c r="C2047" s="48"/>
      <c r="D2047" s="48"/>
      <c r="E2047" s="127"/>
      <c r="F2047" s="48"/>
    </row>
    <row r="2048" spans="1:6" x14ac:dyDescent="0.25">
      <c r="A2048" s="52"/>
      <c r="B2048" s="47"/>
      <c r="C2048" s="48"/>
      <c r="D2048" s="48"/>
      <c r="E2048" s="127"/>
      <c r="F2048" s="48"/>
    </row>
    <row r="2049" spans="1:6" x14ac:dyDescent="0.25">
      <c r="A2049" s="52"/>
      <c r="B2049" s="47"/>
      <c r="C2049" s="48"/>
      <c r="D2049" s="48"/>
      <c r="E2049" s="127"/>
      <c r="F2049" s="48"/>
    </row>
    <row r="2050" spans="1:6" x14ac:dyDescent="0.25">
      <c r="A2050" s="52"/>
      <c r="B2050" s="47"/>
      <c r="C2050" s="48"/>
      <c r="D2050" s="48"/>
      <c r="E2050" s="127"/>
      <c r="F2050" s="48"/>
    </row>
    <row r="2051" spans="1:6" x14ac:dyDescent="0.25">
      <c r="A2051" s="68"/>
      <c r="B2051" s="47"/>
      <c r="C2051" s="77"/>
      <c r="D2051" s="77"/>
      <c r="E2051" s="126"/>
      <c r="F2051" s="78"/>
    </row>
    <row r="2052" spans="1:6" x14ac:dyDescent="0.25">
      <c r="A2052" s="52"/>
      <c r="B2052" s="47"/>
      <c r="C2052" s="48"/>
      <c r="D2052" s="48"/>
      <c r="E2052" s="127"/>
      <c r="F2052" s="48"/>
    </row>
    <row r="2053" spans="1:6" x14ac:dyDescent="0.25">
      <c r="A2053" s="52"/>
      <c r="B2053" s="47"/>
      <c r="C2053" s="48"/>
      <c r="D2053" s="48"/>
      <c r="E2053" s="127"/>
      <c r="F2053" s="48"/>
    </row>
    <row r="2054" spans="1:6" x14ac:dyDescent="0.25">
      <c r="A2054" s="52"/>
      <c r="B2054" s="47"/>
      <c r="C2054" s="48"/>
      <c r="D2054" s="48"/>
      <c r="E2054" s="127"/>
      <c r="F2054" s="48"/>
    </row>
    <row r="2055" spans="1:6" x14ac:dyDescent="0.25">
      <c r="A2055" s="52"/>
      <c r="B2055" s="47"/>
      <c r="C2055" s="48"/>
      <c r="D2055" s="48"/>
      <c r="E2055" s="127"/>
      <c r="F2055" s="48"/>
    </row>
    <row r="2056" spans="1:6" x14ac:dyDescent="0.25">
      <c r="A2056" s="52"/>
      <c r="B2056" s="47"/>
      <c r="C2056" s="48"/>
      <c r="D2056" s="48"/>
      <c r="E2056" s="127"/>
      <c r="F2056" s="48"/>
    </row>
    <row r="2057" spans="1:6" x14ac:dyDescent="0.25">
      <c r="A2057" s="68"/>
      <c r="B2057" s="47"/>
      <c r="C2057" s="77"/>
      <c r="D2057" s="77"/>
      <c r="E2057" s="126"/>
      <c r="F2057" s="78"/>
    </row>
    <row r="2058" spans="1:6" x14ac:dyDescent="0.25">
      <c r="A2058" s="52"/>
      <c r="B2058" s="47"/>
      <c r="C2058" s="48"/>
      <c r="D2058" s="48"/>
      <c r="E2058" s="127"/>
      <c r="F2058" s="48"/>
    </row>
    <row r="2059" spans="1:6" x14ac:dyDescent="0.25">
      <c r="A2059" s="52"/>
      <c r="B2059" s="47"/>
      <c r="C2059" s="48"/>
      <c r="D2059" s="48"/>
      <c r="E2059" s="127"/>
      <c r="F2059" s="48"/>
    </row>
    <row r="2060" spans="1:6" x14ac:dyDescent="0.25">
      <c r="A2060" s="68"/>
      <c r="B2060" s="47"/>
      <c r="C2060" s="77"/>
      <c r="D2060" s="77"/>
      <c r="E2060" s="126"/>
      <c r="F2060" s="78"/>
    </row>
    <row r="2061" spans="1:6" x14ac:dyDescent="0.25">
      <c r="A2061" s="52"/>
      <c r="B2061" s="47"/>
      <c r="C2061" s="48"/>
      <c r="D2061" s="48"/>
      <c r="E2061" s="127"/>
      <c r="F2061" s="48"/>
    </row>
    <row r="2062" spans="1:6" x14ac:dyDescent="0.25">
      <c r="A2062" s="52"/>
      <c r="B2062" s="47"/>
      <c r="C2062" s="48"/>
      <c r="D2062" s="48"/>
      <c r="E2062" s="127"/>
      <c r="F2062" s="48"/>
    </row>
    <row r="2063" spans="1:6" x14ac:dyDescent="0.25">
      <c r="A2063" s="68"/>
      <c r="B2063" s="47"/>
      <c r="C2063" s="77"/>
      <c r="D2063" s="77"/>
      <c r="E2063" s="126"/>
      <c r="F2063" s="78"/>
    </row>
    <row r="2064" spans="1:6" x14ac:dyDescent="0.25">
      <c r="A2064" s="52"/>
      <c r="B2064" s="47"/>
      <c r="C2064" s="48"/>
      <c r="D2064" s="48"/>
      <c r="E2064" s="127"/>
      <c r="F2064" s="48"/>
    </row>
    <row r="2065" spans="1:6" x14ac:dyDescent="0.25">
      <c r="A2065" s="52"/>
      <c r="B2065" s="47"/>
      <c r="C2065" s="48"/>
      <c r="D2065" s="48"/>
      <c r="E2065" s="127"/>
      <c r="F2065" s="48"/>
    </row>
    <row r="2066" spans="1:6" x14ac:dyDescent="0.25">
      <c r="A2066" s="52"/>
      <c r="B2066" s="47"/>
      <c r="C2066" s="48"/>
      <c r="D2066" s="48"/>
      <c r="E2066" s="127"/>
      <c r="F2066" s="48"/>
    </row>
    <row r="2067" spans="1:6" x14ac:dyDescent="0.25">
      <c r="A2067" s="52"/>
      <c r="B2067" s="47"/>
      <c r="C2067" s="48"/>
      <c r="D2067" s="48"/>
      <c r="E2067" s="127"/>
      <c r="F2067" s="48"/>
    </row>
    <row r="2068" spans="1:6" x14ac:dyDescent="0.25">
      <c r="A2068" s="68"/>
      <c r="B2068" s="47"/>
      <c r="C2068" s="77"/>
      <c r="D2068" s="77"/>
      <c r="E2068" s="126"/>
      <c r="F2068" s="78"/>
    </row>
    <row r="2069" spans="1:6" x14ac:dyDescent="0.25">
      <c r="A2069" s="52"/>
      <c r="B2069" s="47"/>
      <c r="C2069" s="48"/>
      <c r="D2069" s="48"/>
      <c r="E2069" s="127"/>
      <c r="F2069" s="48"/>
    </row>
    <row r="2070" spans="1:6" x14ac:dyDescent="0.25">
      <c r="A2070" s="52"/>
      <c r="B2070" s="47"/>
      <c r="C2070" s="48"/>
      <c r="D2070" s="48"/>
      <c r="E2070" s="127"/>
      <c r="F2070" s="48"/>
    </row>
    <row r="2071" spans="1:6" x14ac:dyDescent="0.25">
      <c r="A2071" s="68"/>
      <c r="B2071" s="47"/>
      <c r="C2071" s="77"/>
      <c r="D2071" s="77"/>
      <c r="E2071" s="126"/>
      <c r="F2071" s="78"/>
    </row>
    <row r="2072" spans="1:6" x14ac:dyDescent="0.25">
      <c r="A2072" s="52"/>
      <c r="B2072" s="47"/>
      <c r="C2072" s="48"/>
      <c r="D2072" s="48"/>
      <c r="E2072" s="127"/>
      <c r="F2072" s="48"/>
    </row>
    <row r="2073" spans="1:6" x14ac:dyDescent="0.25">
      <c r="A2073" s="52"/>
      <c r="B2073" s="47"/>
      <c r="C2073" s="48"/>
      <c r="D2073" s="48"/>
      <c r="E2073" s="127"/>
      <c r="F2073" s="48"/>
    </row>
    <row r="2074" spans="1:6" x14ac:dyDescent="0.25">
      <c r="A2074" s="52"/>
      <c r="B2074" s="47"/>
      <c r="C2074" s="48"/>
      <c r="D2074" s="48"/>
      <c r="E2074" s="127"/>
      <c r="F2074" s="48"/>
    </row>
    <row r="2075" spans="1:6" x14ac:dyDescent="0.25">
      <c r="A2075" s="52"/>
      <c r="B2075" s="47"/>
      <c r="C2075" s="48"/>
      <c r="D2075" s="48"/>
      <c r="E2075" s="127"/>
      <c r="F2075" s="48"/>
    </row>
    <row r="2076" spans="1:6" x14ac:dyDescent="0.25">
      <c r="A2076" s="52"/>
      <c r="B2076" s="47"/>
      <c r="C2076" s="48"/>
      <c r="D2076" s="48"/>
      <c r="E2076" s="127"/>
      <c r="F2076" s="48"/>
    </row>
    <row r="2077" spans="1:6" x14ac:dyDescent="0.25">
      <c r="A2077" s="52"/>
      <c r="B2077" s="47"/>
      <c r="C2077" s="48"/>
      <c r="D2077" s="48"/>
      <c r="E2077" s="127"/>
      <c r="F2077" s="48"/>
    </row>
    <row r="2078" spans="1:6" x14ac:dyDescent="0.25">
      <c r="A2078" s="52"/>
      <c r="B2078" s="47"/>
      <c r="C2078" s="48"/>
      <c r="D2078" s="48"/>
      <c r="E2078" s="127"/>
      <c r="F2078" s="48"/>
    </row>
    <row r="2079" spans="1:6" x14ac:dyDescent="0.25">
      <c r="A2079" s="52"/>
      <c r="B2079" s="47"/>
      <c r="C2079" s="48"/>
      <c r="D2079" s="48"/>
      <c r="E2079" s="127"/>
      <c r="F2079" s="48"/>
    </row>
    <row r="2080" spans="1:6" x14ac:dyDescent="0.25">
      <c r="A2080" s="52"/>
      <c r="B2080" s="47"/>
      <c r="C2080" s="48"/>
      <c r="D2080" s="48"/>
      <c r="E2080" s="127"/>
      <c r="F2080" s="48"/>
    </row>
    <row r="2081" spans="1:6" x14ac:dyDescent="0.25">
      <c r="A2081" s="52"/>
      <c r="B2081" s="47"/>
      <c r="C2081" s="48"/>
      <c r="D2081" s="48"/>
      <c r="E2081" s="127"/>
      <c r="F2081" s="48"/>
    </row>
    <row r="2082" spans="1:6" x14ac:dyDescent="0.25">
      <c r="A2082" s="52"/>
      <c r="B2082" s="47"/>
      <c r="C2082" s="48"/>
      <c r="D2082" s="48"/>
      <c r="E2082" s="127"/>
      <c r="F2082" s="48"/>
    </row>
    <row r="2083" spans="1:6" x14ac:dyDescent="0.25">
      <c r="A2083" s="68"/>
      <c r="B2083" s="47"/>
      <c r="C2083" s="79"/>
      <c r="D2083" s="79"/>
      <c r="E2083" s="126"/>
      <c r="F2083" s="79"/>
    </row>
    <row r="2084" spans="1:6" x14ac:dyDescent="0.25">
      <c r="A2084" s="52"/>
      <c r="B2084" s="47"/>
      <c r="C2084" s="48"/>
      <c r="D2084" s="48"/>
      <c r="E2084" s="127"/>
      <c r="F2084" s="48"/>
    </row>
    <row r="2085" spans="1:6" x14ac:dyDescent="0.25">
      <c r="A2085" s="68"/>
      <c r="B2085" s="47"/>
      <c r="C2085" s="77"/>
      <c r="D2085" s="77"/>
      <c r="E2085" s="126"/>
      <c r="F2085" s="78"/>
    </row>
    <row r="2086" spans="1:6" x14ac:dyDescent="0.25">
      <c r="A2086" s="52"/>
      <c r="B2086" s="47"/>
      <c r="C2086" s="48"/>
      <c r="D2086" s="48"/>
      <c r="E2086" s="127"/>
      <c r="F2086" s="48"/>
    </row>
    <row r="2087" spans="1:6" x14ac:dyDescent="0.25">
      <c r="A2087" s="52"/>
      <c r="B2087" s="47"/>
      <c r="C2087" s="48"/>
      <c r="D2087" s="48"/>
      <c r="E2087" s="127"/>
      <c r="F2087" s="48"/>
    </row>
    <row r="2088" spans="1:6" x14ac:dyDescent="0.25">
      <c r="A2088" s="49"/>
      <c r="B2088" s="47"/>
      <c r="C2088" s="77"/>
      <c r="D2088" s="77"/>
      <c r="E2088" s="126"/>
      <c r="F2088" s="78"/>
    </row>
    <row r="2089" spans="1:6" x14ac:dyDescent="0.25">
      <c r="A2089" s="68"/>
      <c r="B2089" s="47"/>
      <c r="C2089" s="77"/>
      <c r="D2089" s="77"/>
      <c r="E2089" s="126"/>
      <c r="F2089" s="78"/>
    </row>
    <row r="2090" spans="1:6" x14ac:dyDescent="0.25">
      <c r="A2090" s="52"/>
      <c r="B2090" s="47"/>
      <c r="C2090" s="48"/>
      <c r="D2090" s="48"/>
      <c r="E2090" s="127"/>
      <c r="F2090" s="48"/>
    </row>
    <row r="2091" spans="1:6" x14ac:dyDescent="0.25">
      <c r="A2091" s="52"/>
      <c r="B2091" s="47"/>
      <c r="C2091" s="48"/>
      <c r="D2091" s="48"/>
      <c r="E2091" s="127"/>
      <c r="F2091" s="48"/>
    </row>
    <row r="2092" spans="1:6" x14ac:dyDescent="0.25">
      <c r="A2092" s="68"/>
      <c r="B2092" s="47"/>
      <c r="C2092" s="77"/>
      <c r="D2092" s="77"/>
      <c r="E2092" s="126"/>
      <c r="F2092" s="78"/>
    </row>
    <row r="2093" spans="1:6" x14ac:dyDescent="0.25">
      <c r="A2093" s="52"/>
      <c r="B2093" s="47"/>
      <c r="C2093" s="48"/>
      <c r="D2093" s="48"/>
      <c r="E2093" s="127"/>
      <c r="F2093" s="48"/>
    </row>
    <row r="2094" spans="1:6" x14ac:dyDescent="0.25">
      <c r="A2094" s="52"/>
      <c r="B2094" s="47"/>
      <c r="C2094" s="48"/>
      <c r="D2094" s="48"/>
      <c r="E2094" s="127"/>
      <c r="F2094" s="48"/>
    </row>
    <row r="2095" spans="1:6" x14ac:dyDescent="0.25">
      <c r="A2095" s="52"/>
      <c r="B2095" s="47"/>
      <c r="C2095" s="48"/>
      <c r="D2095" s="48"/>
      <c r="E2095" s="127"/>
      <c r="F2095" s="48"/>
    </row>
    <row r="2096" spans="1:6" x14ac:dyDescent="0.25">
      <c r="A2096" s="52"/>
      <c r="B2096" s="47"/>
      <c r="C2096" s="48"/>
      <c r="D2096" s="48"/>
      <c r="E2096" s="127"/>
      <c r="F2096" s="48"/>
    </row>
    <row r="2097" spans="1:6" x14ac:dyDescent="0.25">
      <c r="A2097" s="52"/>
      <c r="B2097" s="47"/>
      <c r="C2097" s="48"/>
      <c r="D2097" s="48"/>
      <c r="E2097" s="127"/>
      <c r="F2097" s="48"/>
    </row>
    <row r="2098" spans="1:6" x14ac:dyDescent="0.25">
      <c r="A2098" s="52"/>
      <c r="B2098" s="47"/>
      <c r="C2098" s="48"/>
      <c r="D2098" s="48"/>
      <c r="E2098" s="127"/>
      <c r="F2098" s="48"/>
    </row>
    <row r="2099" spans="1:6" x14ac:dyDescent="0.25">
      <c r="A2099" s="52"/>
      <c r="B2099" s="47"/>
      <c r="C2099" s="48"/>
      <c r="D2099" s="48"/>
      <c r="E2099" s="127"/>
      <c r="F2099" s="48"/>
    </row>
    <row r="2100" spans="1:6" x14ac:dyDescent="0.25">
      <c r="A2100" s="68"/>
      <c r="B2100" s="47"/>
      <c r="C2100" s="79"/>
      <c r="D2100" s="79"/>
      <c r="E2100" s="126"/>
      <c r="F2100" s="79"/>
    </row>
    <row r="2101" spans="1:6" x14ac:dyDescent="0.25">
      <c r="A2101" s="52"/>
      <c r="B2101" s="47"/>
      <c r="C2101" s="48"/>
      <c r="D2101" s="48"/>
      <c r="E2101" s="127"/>
      <c r="F2101" s="48"/>
    </row>
    <row r="2102" spans="1:6" x14ac:dyDescent="0.25">
      <c r="A2102" s="52"/>
      <c r="B2102" s="47"/>
      <c r="C2102" s="48"/>
      <c r="D2102" s="48"/>
      <c r="E2102" s="127"/>
      <c r="F2102" s="48"/>
    </row>
    <row r="2103" spans="1:6" x14ac:dyDescent="0.25">
      <c r="A2103" s="52"/>
      <c r="B2103" s="47"/>
      <c r="C2103" s="48"/>
      <c r="D2103" s="48"/>
      <c r="E2103" s="127"/>
      <c r="F2103" s="48"/>
    </row>
    <row r="2104" spans="1:6" x14ac:dyDescent="0.25">
      <c r="A2104" s="68"/>
      <c r="B2104" s="47"/>
      <c r="C2104" s="79"/>
      <c r="D2104" s="79"/>
      <c r="E2104" s="126"/>
      <c r="F2104" s="79"/>
    </row>
    <row r="2105" spans="1:6" x14ac:dyDescent="0.25">
      <c r="A2105" s="52"/>
      <c r="B2105" s="47"/>
      <c r="C2105" s="48"/>
      <c r="D2105" s="48"/>
      <c r="E2105" s="127"/>
      <c r="F2105" s="48"/>
    </row>
    <row r="2106" spans="1:6" x14ac:dyDescent="0.25">
      <c r="A2106" s="49"/>
      <c r="B2106" s="47"/>
      <c r="C2106" s="77"/>
      <c r="D2106" s="77"/>
      <c r="E2106" s="126"/>
      <c r="F2106" s="78"/>
    </row>
    <row r="2107" spans="1:6" x14ac:dyDescent="0.25">
      <c r="A2107" s="68"/>
      <c r="B2107" s="47"/>
      <c r="C2107" s="77"/>
      <c r="D2107" s="77"/>
      <c r="E2107" s="126"/>
      <c r="F2107" s="78"/>
    </row>
    <row r="2108" spans="1:6" x14ac:dyDescent="0.25">
      <c r="A2108" s="52"/>
      <c r="B2108" s="47"/>
      <c r="C2108" s="48"/>
      <c r="D2108" s="48"/>
      <c r="E2108" s="127"/>
      <c r="F2108" s="48"/>
    </row>
    <row r="2109" spans="1:6" x14ac:dyDescent="0.25">
      <c r="A2109" s="52"/>
      <c r="B2109" s="47"/>
      <c r="C2109" s="48"/>
      <c r="D2109" s="48"/>
      <c r="E2109" s="127"/>
      <c r="F2109" s="48"/>
    </row>
    <row r="2110" spans="1:6" x14ac:dyDescent="0.25">
      <c r="A2110" s="52"/>
      <c r="B2110" s="47"/>
      <c r="C2110" s="48"/>
      <c r="D2110" s="48"/>
      <c r="E2110" s="127"/>
      <c r="F2110" s="48"/>
    </row>
    <row r="2111" spans="1:6" x14ac:dyDescent="0.25">
      <c r="A2111" s="52"/>
      <c r="B2111" s="47"/>
      <c r="C2111" s="48"/>
      <c r="D2111" s="48"/>
      <c r="E2111" s="127"/>
      <c r="F2111" s="48"/>
    </row>
    <row r="2112" spans="1:6" x14ac:dyDescent="0.25">
      <c r="A2112" s="68"/>
      <c r="B2112" s="47"/>
      <c r="C2112" s="77"/>
      <c r="D2112" s="77"/>
      <c r="E2112" s="126"/>
      <c r="F2112" s="78"/>
    </row>
    <row r="2113" spans="1:6" x14ac:dyDescent="0.25">
      <c r="A2113" s="52"/>
      <c r="B2113" s="47"/>
      <c r="C2113" s="48"/>
      <c r="D2113" s="48"/>
      <c r="E2113" s="127"/>
      <c r="F2113" s="48"/>
    </row>
    <row r="2114" spans="1:6" x14ac:dyDescent="0.25">
      <c r="A2114" s="52"/>
      <c r="B2114" s="47"/>
      <c r="C2114" s="48"/>
      <c r="D2114" s="48"/>
      <c r="E2114" s="127"/>
      <c r="F2114" s="48"/>
    </row>
    <row r="2115" spans="1:6" x14ac:dyDescent="0.25">
      <c r="A2115" s="52"/>
      <c r="B2115" s="47"/>
      <c r="C2115" s="48"/>
      <c r="D2115" s="48"/>
      <c r="E2115" s="127"/>
      <c r="F2115" s="48"/>
    </row>
    <row r="2116" spans="1:6" x14ac:dyDescent="0.25">
      <c r="A2116" s="52"/>
      <c r="B2116" s="47"/>
      <c r="C2116" s="48"/>
      <c r="D2116" s="48"/>
      <c r="E2116" s="127"/>
      <c r="F2116" s="48"/>
    </row>
    <row r="2117" spans="1:6" x14ac:dyDescent="0.25">
      <c r="A2117" s="52"/>
      <c r="B2117" s="47"/>
      <c r="C2117" s="48"/>
      <c r="D2117" s="48"/>
      <c r="E2117" s="127"/>
      <c r="F2117" s="48"/>
    </row>
    <row r="2118" spans="1:6" x14ac:dyDescent="0.25">
      <c r="A2118" s="52"/>
      <c r="B2118" s="47"/>
      <c r="C2118" s="48"/>
      <c r="D2118" s="48"/>
      <c r="E2118" s="127"/>
      <c r="F2118" s="48"/>
    </row>
    <row r="2119" spans="1:6" x14ac:dyDescent="0.25">
      <c r="A2119" s="52"/>
      <c r="B2119" s="47"/>
      <c r="C2119" s="48"/>
      <c r="D2119" s="48"/>
      <c r="E2119" s="127"/>
      <c r="F2119" s="48"/>
    </row>
    <row r="2120" spans="1:6" x14ac:dyDescent="0.25">
      <c r="A2120" s="52"/>
      <c r="B2120" s="47"/>
      <c r="C2120" s="48"/>
      <c r="D2120" s="48"/>
      <c r="E2120" s="127"/>
      <c r="F2120" s="48"/>
    </row>
    <row r="2121" spans="1:6" x14ac:dyDescent="0.25">
      <c r="A2121" s="52"/>
      <c r="B2121" s="47"/>
      <c r="C2121" s="48"/>
      <c r="D2121" s="48"/>
      <c r="E2121" s="127"/>
      <c r="F2121" s="48"/>
    </row>
    <row r="2122" spans="1:6" x14ac:dyDescent="0.25">
      <c r="A2122" s="52"/>
      <c r="B2122" s="47"/>
      <c r="C2122" s="48"/>
      <c r="D2122" s="48"/>
      <c r="E2122" s="127"/>
      <c r="F2122" s="48"/>
    </row>
    <row r="2123" spans="1:6" x14ac:dyDescent="0.25">
      <c r="A2123" s="52"/>
      <c r="B2123" s="47"/>
      <c r="C2123" s="48"/>
      <c r="D2123" s="48"/>
      <c r="E2123" s="127"/>
      <c r="F2123" s="48"/>
    </row>
    <row r="2124" spans="1:6" x14ac:dyDescent="0.25">
      <c r="A2124" s="52"/>
      <c r="B2124" s="47"/>
      <c r="C2124" s="48"/>
      <c r="D2124" s="48"/>
      <c r="E2124" s="127"/>
      <c r="F2124" s="48"/>
    </row>
    <row r="2125" spans="1:6" x14ac:dyDescent="0.25">
      <c r="A2125" s="52"/>
      <c r="B2125" s="47"/>
      <c r="C2125" s="48"/>
      <c r="D2125" s="48"/>
      <c r="E2125" s="127"/>
      <c r="F2125" s="48"/>
    </row>
    <row r="2126" spans="1:6" x14ac:dyDescent="0.25">
      <c r="A2126" s="52"/>
      <c r="B2126" s="47"/>
      <c r="C2126" s="48"/>
      <c r="D2126" s="48"/>
      <c r="E2126" s="127"/>
      <c r="F2126" s="48"/>
    </row>
    <row r="2127" spans="1:6" x14ac:dyDescent="0.25">
      <c r="A2127" s="52"/>
      <c r="B2127" s="47"/>
      <c r="C2127" s="48"/>
      <c r="D2127" s="48"/>
      <c r="E2127" s="127"/>
      <c r="F2127" s="48"/>
    </row>
    <row r="2128" spans="1:6" x14ac:dyDescent="0.25">
      <c r="A2128" s="52"/>
      <c r="B2128" s="47"/>
      <c r="C2128" s="48"/>
      <c r="D2128" s="48"/>
      <c r="E2128" s="127"/>
      <c r="F2128" s="48"/>
    </row>
    <row r="2129" spans="1:6" x14ac:dyDescent="0.25">
      <c r="A2129" s="52"/>
      <c r="B2129" s="47"/>
      <c r="C2129" s="48"/>
      <c r="D2129" s="48"/>
      <c r="E2129" s="127"/>
      <c r="F2129" s="48"/>
    </row>
    <row r="2130" spans="1:6" x14ac:dyDescent="0.25">
      <c r="A2130" s="52"/>
      <c r="B2130" s="47"/>
      <c r="C2130" s="48"/>
      <c r="D2130" s="48"/>
      <c r="E2130" s="127"/>
      <c r="F2130" s="48"/>
    </row>
    <row r="2131" spans="1:6" x14ac:dyDescent="0.25">
      <c r="A2131" s="52"/>
      <c r="B2131" s="47"/>
      <c r="C2131" s="48"/>
      <c r="D2131" s="48"/>
      <c r="E2131" s="127"/>
      <c r="F2131" s="48"/>
    </row>
    <row r="2132" spans="1:6" x14ac:dyDescent="0.25">
      <c r="A2132" s="52"/>
      <c r="B2132" s="47"/>
      <c r="C2132" s="48"/>
      <c r="D2132" s="48"/>
      <c r="E2132" s="127"/>
      <c r="F2132" s="48"/>
    </row>
    <row r="2133" spans="1:6" x14ac:dyDescent="0.25">
      <c r="A2133" s="52"/>
      <c r="B2133" s="47"/>
      <c r="C2133" s="48"/>
      <c r="D2133" s="48"/>
      <c r="E2133" s="127"/>
      <c r="F2133" s="48"/>
    </row>
    <row r="2134" spans="1:6" x14ac:dyDescent="0.25">
      <c r="A2134" s="52"/>
      <c r="B2134" s="47"/>
      <c r="C2134" s="48"/>
      <c r="D2134" s="48"/>
      <c r="E2134" s="127"/>
      <c r="F2134" s="48"/>
    </row>
    <row r="2135" spans="1:6" x14ac:dyDescent="0.25">
      <c r="A2135" s="52"/>
      <c r="B2135" s="47"/>
      <c r="C2135" s="48"/>
      <c r="D2135" s="48"/>
      <c r="E2135" s="127"/>
      <c r="F2135" s="48"/>
    </row>
    <row r="2136" spans="1:6" x14ac:dyDescent="0.25">
      <c r="A2136" s="52"/>
      <c r="B2136" s="47"/>
      <c r="C2136" s="48"/>
      <c r="D2136" s="48"/>
      <c r="E2136" s="127"/>
      <c r="F2136" s="48"/>
    </row>
    <row r="2137" spans="1:6" x14ac:dyDescent="0.25">
      <c r="A2137" s="52"/>
      <c r="B2137" s="47"/>
      <c r="C2137" s="48"/>
      <c r="D2137" s="48"/>
      <c r="E2137" s="127"/>
      <c r="F2137" s="48"/>
    </row>
    <row r="2138" spans="1:6" x14ac:dyDescent="0.25">
      <c r="A2138" s="52"/>
      <c r="B2138" s="47"/>
      <c r="C2138" s="48"/>
      <c r="D2138" s="48"/>
      <c r="E2138" s="127"/>
      <c r="F2138" s="48"/>
    </row>
    <row r="2139" spans="1:6" x14ac:dyDescent="0.25">
      <c r="A2139" s="68"/>
      <c r="B2139" s="47"/>
      <c r="C2139" s="77"/>
      <c r="D2139" s="77"/>
      <c r="E2139" s="126"/>
      <c r="F2139" s="78"/>
    </row>
    <row r="2140" spans="1:6" x14ac:dyDescent="0.25">
      <c r="A2140" s="52"/>
      <c r="B2140" s="47"/>
      <c r="C2140" s="48"/>
      <c r="D2140" s="48"/>
      <c r="E2140" s="127"/>
      <c r="F2140" s="48"/>
    </row>
    <row r="2141" spans="1:6" x14ac:dyDescent="0.25">
      <c r="A2141" s="52"/>
      <c r="B2141" s="47"/>
      <c r="C2141" s="48"/>
      <c r="D2141" s="48"/>
      <c r="E2141" s="127"/>
      <c r="F2141" s="48"/>
    </row>
    <row r="2142" spans="1:6" x14ac:dyDescent="0.25">
      <c r="A2142" s="52"/>
      <c r="B2142" s="47"/>
      <c r="C2142" s="48"/>
      <c r="D2142" s="48"/>
      <c r="E2142" s="127"/>
      <c r="F2142" s="48"/>
    </row>
    <row r="2143" spans="1:6" x14ac:dyDescent="0.25">
      <c r="A2143" s="68"/>
      <c r="B2143" s="47"/>
      <c r="C2143" s="77"/>
      <c r="D2143" s="77"/>
      <c r="E2143" s="126"/>
      <c r="F2143" s="78"/>
    </row>
    <row r="2144" spans="1:6" x14ac:dyDescent="0.25">
      <c r="A2144" s="52"/>
      <c r="B2144" s="47"/>
      <c r="C2144" s="48"/>
      <c r="D2144" s="48"/>
      <c r="E2144" s="127"/>
      <c r="F2144" s="48"/>
    </row>
    <row r="2145" spans="1:6" x14ac:dyDescent="0.25">
      <c r="A2145" s="68"/>
      <c r="B2145" s="47"/>
      <c r="C2145" s="77"/>
      <c r="D2145" s="77"/>
      <c r="E2145" s="126"/>
      <c r="F2145" s="78"/>
    </row>
    <row r="2146" spans="1:6" x14ac:dyDescent="0.25">
      <c r="A2146" s="52"/>
      <c r="B2146" s="47"/>
      <c r="C2146" s="48"/>
      <c r="D2146" s="48"/>
      <c r="E2146" s="127"/>
      <c r="F2146" s="48"/>
    </row>
    <row r="2147" spans="1:6" x14ac:dyDescent="0.25">
      <c r="A2147" s="52"/>
      <c r="B2147" s="47"/>
      <c r="C2147" s="48"/>
      <c r="D2147" s="48"/>
      <c r="E2147" s="127"/>
      <c r="F2147" s="48"/>
    </row>
    <row r="2148" spans="1:6" x14ac:dyDescent="0.25">
      <c r="A2148" s="68"/>
      <c r="B2148" s="47"/>
      <c r="C2148" s="79"/>
      <c r="D2148" s="79"/>
      <c r="E2148" s="126"/>
      <c r="F2148" s="79"/>
    </row>
    <row r="2149" spans="1:6" x14ac:dyDescent="0.25">
      <c r="A2149" s="52"/>
      <c r="B2149" s="47"/>
      <c r="C2149" s="48"/>
      <c r="D2149" s="48"/>
      <c r="E2149" s="127"/>
      <c r="F2149" s="48"/>
    </row>
    <row r="2150" spans="1:6" x14ac:dyDescent="0.25">
      <c r="A2150" s="68"/>
      <c r="B2150" s="47"/>
      <c r="C2150" s="77"/>
      <c r="D2150" s="77"/>
      <c r="E2150" s="126"/>
      <c r="F2150" s="78"/>
    </row>
    <row r="2151" spans="1:6" x14ac:dyDescent="0.25">
      <c r="A2151" s="52"/>
      <c r="B2151" s="47"/>
      <c r="C2151" s="48"/>
      <c r="D2151" s="48"/>
      <c r="E2151" s="127"/>
      <c r="F2151" s="48"/>
    </row>
    <row r="2152" spans="1:6" x14ac:dyDescent="0.25">
      <c r="A2152" s="52"/>
      <c r="B2152" s="47"/>
      <c r="C2152" s="48"/>
      <c r="D2152" s="48"/>
      <c r="E2152" s="127"/>
      <c r="F2152" s="48"/>
    </row>
    <row r="2153" spans="1:6" x14ac:dyDescent="0.25">
      <c r="A2153" s="68"/>
      <c r="B2153" s="47"/>
      <c r="C2153" s="77"/>
      <c r="D2153" s="77"/>
      <c r="E2153" s="126"/>
      <c r="F2153" s="78"/>
    </row>
    <row r="2154" spans="1:6" x14ac:dyDescent="0.25">
      <c r="A2154" s="52"/>
      <c r="B2154" s="47"/>
      <c r="C2154" s="48"/>
      <c r="D2154" s="48"/>
      <c r="E2154" s="127"/>
      <c r="F2154" s="48"/>
    </row>
    <row r="2155" spans="1:6" x14ac:dyDescent="0.25">
      <c r="A2155" s="52"/>
      <c r="B2155" s="47"/>
      <c r="C2155" s="48"/>
      <c r="D2155" s="48"/>
      <c r="E2155" s="127"/>
      <c r="F2155" s="48"/>
    </row>
    <row r="2156" spans="1:6" x14ac:dyDescent="0.25">
      <c r="A2156" s="52"/>
      <c r="B2156" s="47"/>
      <c r="C2156" s="48"/>
      <c r="D2156" s="48"/>
      <c r="E2156" s="127"/>
      <c r="F2156" s="48"/>
    </row>
    <row r="2157" spans="1:6" x14ac:dyDescent="0.25">
      <c r="A2157" s="52"/>
      <c r="B2157" s="47"/>
      <c r="C2157" s="48"/>
      <c r="D2157" s="48"/>
      <c r="E2157" s="127"/>
      <c r="F2157" s="48"/>
    </row>
    <row r="2158" spans="1:6" x14ac:dyDescent="0.25">
      <c r="A2158" s="52"/>
      <c r="B2158" s="47"/>
      <c r="C2158" s="48"/>
      <c r="D2158" s="48"/>
      <c r="E2158" s="127"/>
      <c r="F2158" s="48"/>
    </row>
    <row r="2159" spans="1:6" x14ac:dyDescent="0.25">
      <c r="A2159" s="52"/>
      <c r="B2159" s="47"/>
      <c r="C2159" s="48"/>
      <c r="D2159" s="48"/>
      <c r="E2159" s="127"/>
      <c r="F2159" s="48"/>
    </row>
    <row r="2160" spans="1:6" x14ac:dyDescent="0.25">
      <c r="A2160" s="52"/>
      <c r="B2160" s="47"/>
      <c r="C2160" s="48"/>
      <c r="D2160" s="48"/>
      <c r="E2160" s="127"/>
      <c r="F2160" s="48"/>
    </row>
    <row r="2161" spans="1:6" x14ac:dyDescent="0.25">
      <c r="A2161" s="52"/>
      <c r="B2161" s="47"/>
      <c r="C2161" s="48"/>
      <c r="D2161" s="48"/>
      <c r="E2161" s="127"/>
      <c r="F2161" s="48"/>
    </row>
    <row r="2162" spans="1:6" x14ac:dyDescent="0.25">
      <c r="A2162" s="68"/>
      <c r="B2162" s="47"/>
      <c r="C2162" s="77"/>
      <c r="D2162" s="77"/>
      <c r="E2162" s="126"/>
      <c r="F2162" s="78"/>
    </row>
    <row r="2163" spans="1:6" x14ac:dyDescent="0.25">
      <c r="A2163" s="52"/>
      <c r="B2163" s="47"/>
      <c r="C2163" s="48"/>
      <c r="D2163" s="48"/>
      <c r="E2163" s="127"/>
      <c r="F2163" s="48"/>
    </row>
    <row r="2164" spans="1:6" x14ac:dyDescent="0.25">
      <c r="A2164" s="68"/>
      <c r="B2164" s="47"/>
      <c r="C2164" s="77"/>
      <c r="D2164" s="77"/>
      <c r="E2164" s="126"/>
      <c r="F2164" s="78"/>
    </row>
    <row r="2165" spans="1:6" x14ac:dyDescent="0.25">
      <c r="A2165" s="52"/>
      <c r="B2165" s="47"/>
      <c r="C2165" s="48"/>
      <c r="D2165" s="48"/>
      <c r="E2165" s="127"/>
      <c r="F2165" s="48"/>
    </row>
    <row r="2166" spans="1:6" x14ac:dyDescent="0.25">
      <c r="A2166" s="49"/>
      <c r="B2166" s="47"/>
      <c r="C2166" s="77"/>
      <c r="D2166" s="77"/>
      <c r="E2166" s="126"/>
      <c r="F2166" s="78"/>
    </row>
    <row r="2167" spans="1:6" x14ac:dyDescent="0.25">
      <c r="A2167" s="68"/>
      <c r="B2167" s="47"/>
      <c r="C2167" s="77"/>
      <c r="D2167" s="77"/>
      <c r="E2167" s="126"/>
      <c r="F2167" s="78"/>
    </row>
    <row r="2168" spans="1:6" x14ac:dyDescent="0.25">
      <c r="A2168" s="52"/>
      <c r="B2168" s="47"/>
      <c r="C2168" s="48"/>
      <c r="D2168" s="48"/>
      <c r="E2168" s="127"/>
      <c r="F2168" s="48"/>
    </row>
    <row r="2169" spans="1:6" x14ac:dyDescent="0.25">
      <c r="A2169" s="52"/>
      <c r="B2169" s="47"/>
      <c r="C2169" s="48"/>
      <c r="D2169" s="48"/>
      <c r="E2169" s="127"/>
      <c r="F2169" s="48"/>
    </row>
    <row r="2170" spans="1:6" x14ac:dyDescent="0.25">
      <c r="A2170" s="52"/>
      <c r="B2170" s="47"/>
      <c r="C2170" s="48"/>
      <c r="D2170" s="48"/>
      <c r="E2170" s="127"/>
      <c r="F2170" s="48"/>
    </row>
    <row r="2171" spans="1:6" x14ac:dyDescent="0.25">
      <c r="A2171" s="68"/>
      <c r="B2171" s="47"/>
      <c r="C2171" s="77"/>
      <c r="D2171" s="77"/>
      <c r="E2171" s="126"/>
      <c r="F2171" s="78"/>
    </row>
    <row r="2172" spans="1:6" x14ac:dyDescent="0.25">
      <c r="A2172" s="52"/>
      <c r="B2172" s="47"/>
      <c r="C2172" s="48"/>
      <c r="D2172" s="48"/>
      <c r="E2172" s="127"/>
      <c r="F2172" s="48"/>
    </row>
    <row r="2173" spans="1:6" x14ac:dyDescent="0.25">
      <c r="A2173" s="52"/>
      <c r="B2173" s="47"/>
      <c r="C2173" s="48"/>
      <c r="D2173" s="48"/>
      <c r="E2173" s="127"/>
      <c r="F2173" s="48"/>
    </row>
    <row r="2174" spans="1:6" x14ac:dyDescent="0.25">
      <c r="A2174" s="52"/>
      <c r="B2174" s="47"/>
      <c r="C2174" s="48"/>
      <c r="D2174" s="48"/>
      <c r="E2174" s="127"/>
      <c r="F2174" s="48"/>
    </row>
    <row r="2175" spans="1:6" x14ac:dyDescent="0.25">
      <c r="A2175" s="52"/>
      <c r="B2175" s="47"/>
      <c r="C2175" s="48"/>
      <c r="D2175" s="48"/>
      <c r="E2175" s="127"/>
      <c r="F2175" s="48"/>
    </row>
    <row r="2176" spans="1:6" x14ac:dyDescent="0.25">
      <c r="A2176" s="52"/>
      <c r="B2176" s="47"/>
      <c r="C2176" s="48"/>
      <c r="D2176" s="48"/>
      <c r="E2176" s="127"/>
      <c r="F2176" s="48"/>
    </row>
    <row r="2177" spans="1:6" x14ac:dyDescent="0.25">
      <c r="A2177" s="52"/>
      <c r="B2177" s="47"/>
      <c r="C2177" s="48"/>
      <c r="D2177" s="48"/>
      <c r="E2177" s="127"/>
      <c r="F2177" s="48"/>
    </row>
    <row r="2178" spans="1:6" x14ac:dyDescent="0.25">
      <c r="A2178" s="52"/>
      <c r="B2178" s="47"/>
      <c r="C2178" s="48"/>
      <c r="D2178" s="48"/>
      <c r="E2178" s="127"/>
      <c r="F2178" s="48"/>
    </row>
    <row r="2179" spans="1:6" x14ac:dyDescent="0.25">
      <c r="A2179" s="52"/>
      <c r="B2179" s="47"/>
      <c r="C2179" s="48"/>
      <c r="D2179" s="48"/>
      <c r="E2179" s="127"/>
      <c r="F2179" s="48"/>
    </row>
    <row r="2180" spans="1:6" x14ac:dyDescent="0.25">
      <c r="A2180" s="52"/>
      <c r="B2180" s="47"/>
      <c r="C2180" s="48"/>
      <c r="D2180" s="48"/>
      <c r="E2180" s="127"/>
      <c r="F2180" s="48"/>
    </row>
    <row r="2181" spans="1:6" x14ac:dyDescent="0.25">
      <c r="A2181" s="52"/>
      <c r="B2181" s="47"/>
      <c r="C2181" s="48"/>
      <c r="D2181" s="48"/>
      <c r="E2181" s="127"/>
      <c r="F2181" s="48"/>
    </row>
    <row r="2182" spans="1:6" x14ac:dyDescent="0.25">
      <c r="A2182" s="52"/>
      <c r="B2182" s="47"/>
      <c r="C2182" s="48"/>
      <c r="D2182" s="48"/>
      <c r="E2182" s="127"/>
      <c r="F2182" s="48"/>
    </row>
    <row r="2183" spans="1:6" x14ac:dyDescent="0.25">
      <c r="A2183" s="52"/>
      <c r="B2183" s="47"/>
      <c r="C2183" s="48"/>
      <c r="D2183" s="48"/>
      <c r="E2183" s="127"/>
      <c r="F2183" s="48"/>
    </row>
    <row r="2184" spans="1:6" x14ac:dyDescent="0.25">
      <c r="A2184" s="52"/>
      <c r="B2184" s="47"/>
      <c r="C2184" s="48"/>
      <c r="D2184" s="48"/>
      <c r="E2184" s="127"/>
      <c r="F2184" s="48"/>
    </row>
    <row r="2185" spans="1:6" x14ac:dyDescent="0.25">
      <c r="A2185" s="52"/>
      <c r="B2185" s="47"/>
      <c r="C2185" s="48"/>
      <c r="D2185" s="48"/>
      <c r="E2185" s="127"/>
      <c r="F2185" s="48"/>
    </row>
    <row r="2186" spans="1:6" x14ac:dyDescent="0.25">
      <c r="A2186" s="52"/>
      <c r="B2186" s="47"/>
      <c r="C2186" s="48"/>
      <c r="D2186" s="48"/>
      <c r="E2186" s="127"/>
      <c r="F2186" s="48"/>
    </row>
    <row r="2187" spans="1:6" x14ac:dyDescent="0.25">
      <c r="A2187" s="52"/>
      <c r="B2187" s="47"/>
      <c r="C2187" s="48"/>
      <c r="D2187" s="48"/>
      <c r="E2187" s="127"/>
      <c r="F2187" s="48"/>
    </row>
    <row r="2188" spans="1:6" x14ac:dyDescent="0.25">
      <c r="A2188" s="52"/>
      <c r="B2188" s="47"/>
      <c r="C2188" s="48"/>
      <c r="D2188" s="48"/>
      <c r="E2188" s="127"/>
      <c r="F2188" s="48"/>
    </row>
    <row r="2189" spans="1:6" x14ac:dyDescent="0.25">
      <c r="A2189" s="52"/>
      <c r="B2189" s="47"/>
      <c r="C2189" s="48"/>
      <c r="D2189" s="48"/>
      <c r="E2189" s="127"/>
      <c r="F2189" s="48"/>
    </row>
    <row r="2190" spans="1:6" x14ac:dyDescent="0.25">
      <c r="A2190" s="68"/>
      <c r="B2190" s="47"/>
      <c r="C2190" s="77"/>
      <c r="D2190" s="77"/>
      <c r="E2190" s="126"/>
      <c r="F2190" s="78"/>
    </row>
    <row r="2191" spans="1:6" x14ac:dyDescent="0.25">
      <c r="A2191" s="52"/>
      <c r="B2191" s="47"/>
      <c r="C2191" s="48"/>
      <c r="D2191" s="48"/>
      <c r="E2191" s="127"/>
      <c r="F2191" s="48"/>
    </row>
    <row r="2192" spans="1:6" x14ac:dyDescent="0.25">
      <c r="A2192" s="52"/>
      <c r="B2192" s="47"/>
      <c r="C2192" s="48"/>
      <c r="D2192" s="48"/>
      <c r="E2192" s="127"/>
      <c r="F2192" s="48"/>
    </row>
    <row r="2193" spans="1:6" x14ac:dyDescent="0.25">
      <c r="A2193" s="68"/>
      <c r="B2193" s="47"/>
      <c r="C2193" s="77"/>
      <c r="D2193" s="79"/>
      <c r="E2193" s="126"/>
      <c r="F2193" s="79"/>
    </row>
    <row r="2194" spans="1:6" x14ac:dyDescent="0.25">
      <c r="A2194" s="52"/>
      <c r="B2194" s="47"/>
      <c r="C2194" s="48"/>
      <c r="D2194" s="48"/>
      <c r="E2194" s="127"/>
      <c r="F2194" s="48"/>
    </row>
    <row r="2195" spans="1:6" x14ac:dyDescent="0.25">
      <c r="A2195" s="52"/>
      <c r="B2195" s="47"/>
      <c r="C2195" s="48"/>
      <c r="D2195" s="48"/>
      <c r="E2195" s="127"/>
      <c r="F2195" s="48"/>
    </row>
    <row r="2196" spans="1:6" x14ac:dyDescent="0.25">
      <c r="A2196" s="68"/>
      <c r="B2196" s="47"/>
      <c r="C2196" s="77"/>
      <c r="D2196" s="77"/>
      <c r="E2196" s="126"/>
      <c r="F2196" s="78"/>
    </row>
    <row r="2197" spans="1:6" x14ac:dyDescent="0.25">
      <c r="A2197" s="52"/>
      <c r="B2197" s="47"/>
      <c r="C2197" s="48"/>
      <c r="D2197" s="48"/>
      <c r="E2197" s="127"/>
      <c r="F2197" s="48"/>
    </row>
    <row r="2198" spans="1:6" x14ac:dyDescent="0.25">
      <c r="A2198" s="49"/>
      <c r="B2198" s="47"/>
      <c r="C2198" s="77"/>
      <c r="D2198" s="77"/>
      <c r="E2198" s="126"/>
      <c r="F2198" s="78"/>
    </row>
    <row r="2199" spans="1:6" x14ac:dyDescent="0.25">
      <c r="A2199" s="68"/>
      <c r="B2199" s="47"/>
      <c r="C2199" s="77"/>
      <c r="D2199" s="77"/>
      <c r="E2199" s="126"/>
      <c r="F2199" s="78"/>
    </row>
    <row r="2200" spans="1:6" x14ac:dyDescent="0.25">
      <c r="A2200" s="52"/>
      <c r="B2200" s="47"/>
      <c r="C2200" s="48"/>
      <c r="D2200" s="48"/>
      <c r="E2200" s="127"/>
      <c r="F2200" s="48"/>
    </row>
    <row r="2201" spans="1:6" x14ac:dyDescent="0.25">
      <c r="A2201" s="52"/>
      <c r="B2201" s="47"/>
      <c r="C2201" s="48"/>
      <c r="D2201" s="48"/>
      <c r="E2201" s="127"/>
      <c r="F2201" s="48"/>
    </row>
    <row r="2202" spans="1:6" x14ac:dyDescent="0.25">
      <c r="A2202" s="68"/>
      <c r="B2202" s="47"/>
      <c r="C2202" s="77"/>
      <c r="D2202" s="77"/>
      <c r="E2202" s="126"/>
      <c r="F2202" s="78"/>
    </row>
    <row r="2203" spans="1:6" x14ac:dyDescent="0.25">
      <c r="A2203" s="52"/>
      <c r="B2203" s="47"/>
      <c r="C2203" s="48"/>
      <c r="D2203" s="48"/>
      <c r="E2203" s="127"/>
      <c r="F2203" s="48"/>
    </row>
    <row r="2204" spans="1:6" x14ac:dyDescent="0.25">
      <c r="A2204" s="68"/>
      <c r="B2204" s="47"/>
      <c r="C2204" s="77"/>
      <c r="D2204" s="77"/>
      <c r="E2204" s="128"/>
      <c r="F2204" s="79"/>
    </row>
    <row r="2205" spans="1:6" x14ac:dyDescent="0.25">
      <c r="A2205" s="75"/>
      <c r="B2205" s="76"/>
      <c r="C2205" s="61"/>
      <c r="D2205" s="61"/>
      <c r="E2205" s="125"/>
      <c r="F2205" s="78"/>
    </row>
    <row r="2206" spans="1:6" x14ac:dyDescent="0.25">
      <c r="A2206" s="49"/>
      <c r="B2206" s="47"/>
      <c r="C2206" s="77"/>
      <c r="D2206" s="77"/>
      <c r="E2206" s="126"/>
      <c r="F2206" s="78"/>
    </row>
    <row r="2207" spans="1:6" x14ac:dyDescent="0.25">
      <c r="A2207" s="68"/>
      <c r="B2207" s="47"/>
      <c r="C2207" s="77"/>
      <c r="D2207" s="77"/>
      <c r="E2207" s="126"/>
      <c r="F2207" s="78"/>
    </row>
    <row r="2208" spans="1:6" x14ac:dyDescent="0.25">
      <c r="A2208" s="52"/>
      <c r="B2208" s="47"/>
      <c r="C2208" s="48"/>
      <c r="D2208" s="48"/>
      <c r="E2208" s="127"/>
      <c r="F2208" s="48"/>
    </row>
    <row r="2209" spans="1:6" x14ac:dyDescent="0.25">
      <c r="A2209" s="52"/>
      <c r="B2209" s="47"/>
      <c r="C2209" s="48"/>
      <c r="D2209" s="48"/>
      <c r="E2209" s="127"/>
      <c r="F2209" s="48"/>
    </row>
    <row r="2210" spans="1:6" x14ac:dyDescent="0.25">
      <c r="A2210" s="52"/>
      <c r="B2210" s="47"/>
      <c r="C2210" s="48"/>
      <c r="D2210" s="48"/>
      <c r="E2210" s="127"/>
      <c r="F2210" s="48"/>
    </row>
    <row r="2211" spans="1:6" x14ac:dyDescent="0.25">
      <c r="A2211" s="52"/>
      <c r="B2211" s="47"/>
      <c r="C2211" s="48"/>
      <c r="D2211" s="48"/>
      <c r="E2211" s="127"/>
      <c r="F2211" s="48"/>
    </row>
    <row r="2212" spans="1:6" x14ac:dyDescent="0.25">
      <c r="A2212" s="68"/>
      <c r="B2212" s="47"/>
      <c r="C2212" s="77"/>
      <c r="D2212" s="77"/>
      <c r="E2212" s="126"/>
      <c r="F2212" s="78"/>
    </row>
    <row r="2213" spans="1:6" x14ac:dyDescent="0.25">
      <c r="A2213" s="52"/>
      <c r="B2213" s="47"/>
      <c r="C2213" s="48"/>
      <c r="D2213" s="48"/>
      <c r="E2213" s="127"/>
      <c r="F2213" s="48"/>
    </row>
    <row r="2214" spans="1:6" x14ac:dyDescent="0.25">
      <c r="A2214" s="52"/>
      <c r="B2214" s="47"/>
      <c r="C2214" s="48"/>
      <c r="D2214" s="48"/>
      <c r="E2214" s="127"/>
      <c r="F2214" s="48"/>
    </row>
    <row r="2215" spans="1:6" x14ac:dyDescent="0.25">
      <c r="A2215" s="52"/>
      <c r="B2215" s="47"/>
      <c r="C2215" s="48"/>
      <c r="D2215" s="48"/>
      <c r="E2215" s="127"/>
      <c r="F2215" s="48"/>
    </row>
    <row r="2216" spans="1:6" x14ac:dyDescent="0.25">
      <c r="A2216" s="52"/>
      <c r="B2216" s="47"/>
      <c r="C2216" s="48"/>
      <c r="D2216" s="48"/>
      <c r="E2216" s="127"/>
      <c r="F2216" s="48"/>
    </row>
    <row r="2217" spans="1:6" x14ac:dyDescent="0.25">
      <c r="A2217" s="52"/>
      <c r="B2217" s="47"/>
      <c r="C2217" s="48"/>
      <c r="D2217" s="48"/>
      <c r="E2217" s="127"/>
      <c r="F2217" s="48"/>
    </row>
    <row r="2218" spans="1:6" x14ac:dyDescent="0.25">
      <c r="A2218" s="52"/>
      <c r="B2218" s="47"/>
      <c r="C2218" s="48"/>
      <c r="D2218" s="48"/>
      <c r="E2218" s="127"/>
      <c r="F2218" s="48"/>
    </row>
    <row r="2219" spans="1:6" x14ac:dyDescent="0.25">
      <c r="A2219" s="52"/>
      <c r="B2219" s="47"/>
      <c r="C2219" s="48"/>
      <c r="D2219" s="48"/>
      <c r="E2219" s="127"/>
      <c r="F2219" s="48"/>
    </row>
    <row r="2220" spans="1:6" x14ac:dyDescent="0.25">
      <c r="A2220" s="52"/>
      <c r="B2220" s="47"/>
      <c r="C2220" s="48"/>
      <c r="D2220" s="48"/>
      <c r="E2220" s="127"/>
      <c r="F2220" s="48"/>
    </row>
    <row r="2221" spans="1:6" x14ac:dyDescent="0.25">
      <c r="A2221" s="52"/>
      <c r="B2221" s="47"/>
      <c r="C2221" s="48"/>
      <c r="D2221" s="48"/>
      <c r="E2221" s="127"/>
      <c r="F2221" s="48"/>
    </row>
    <row r="2222" spans="1:6" x14ac:dyDescent="0.25">
      <c r="A2222" s="52"/>
      <c r="B2222" s="47"/>
      <c r="C2222" s="48"/>
      <c r="D2222" s="48"/>
      <c r="E2222" s="127"/>
      <c r="F2222" s="48"/>
    </row>
    <row r="2223" spans="1:6" x14ac:dyDescent="0.25">
      <c r="A2223" s="52"/>
      <c r="B2223" s="47"/>
      <c r="C2223" s="48"/>
      <c r="D2223" s="48"/>
      <c r="E2223" s="127"/>
      <c r="F2223" s="48"/>
    </row>
    <row r="2224" spans="1:6" x14ac:dyDescent="0.25">
      <c r="A2224" s="52"/>
      <c r="B2224" s="47"/>
      <c r="C2224" s="48"/>
      <c r="D2224" s="48"/>
      <c r="E2224" s="127"/>
      <c r="F2224" s="48"/>
    </row>
    <row r="2225" spans="1:6" x14ac:dyDescent="0.25">
      <c r="A2225" s="52"/>
      <c r="B2225" s="47"/>
      <c r="C2225" s="48"/>
      <c r="D2225" s="48"/>
      <c r="E2225" s="127"/>
      <c r="F2225" s="48"/>
    </row>
    <row r="2226" spans="1:6" x14ac:dyDescent="0.25">
      <c r="A2226" s="52"/>
      <c r="B2226" s="47"/>
      <c r="C2226" s="48"/>
      <c r="D2226" s="48"/>
      <c r="E2226" s="127"/>
      <c r="F2226" s="48"/>
    </row>
    <row r="2227" spans="1:6" x14ac:dyDescent="0.25">
      <c r="A2227" s="52"/>
      <c r="B2227" s="47"/>
      <c r="C2227" s="48"/>
      <c r="D2227" s="48"/>
      <c r="E2227" s="127"/>
      <c r="F2227" s="48"/>
    </row>
    <row r="2228" spans="1:6" x14ac:dyDescent="0.25">
      <c r="A2228" s="52"/>
      <c r="B2228" s="47"/>
      <c r="C2228" s="48"/>
      <c r="D2228" s="48"/>
      <c r="E2228" s="127"/>
      <c r="F2228" s="48"/>
    </row>
    <row r="2229" spans="1:6" x14ac:dyDescent="0.25">
      <c r="A2229" s="52"/>
      <c r="B2229" s="47"/>
      <c r="C2229" s="48"/>
      <c r="D2229" s="48"/>
      <c r="E2229" s="127"/>
      <c r="F2229" s="48"/>
    </row>
    <row r="2230" spans="1:6" x14ac:dyDescent="0.25">
      <c r="A2230" s="52"/>
      <c r="B2230" s="47"/>
      <c r="C2230" s="48"/>
      <c r="D2230" s="48"/>
      <c r="E2230" s="127"/>
      <c r="F2230" s="48"/>
    </row>
    <row r="2231" spans="1:6" x14ac:dyDescent="0.25">
      <c r="A2231" s="52"/>
      <c r="B2231" s="47"/>
      <c r="C2231" s="48"/>
      <c r="D2231" s="48"/>
      <c r="E2231" s="127"/>
      <c r="F2231" s="48"/>
    </row>
    <row r="2232" spans="1:6" x14ac:dyDescent="0.25">
      <c r="A2232" s="52"/>
      <c r="B2232" s="47"/>
      <c r="C2232" s="48"/>
      <c r="D2232" s="48"/>
      <c r="E2232" s="127"/>
      <c r="F2232" s="48"/>
    </row>
    <row r="2233" spans="1:6" x14ac:dyDescent="0.25">
      <c r="A2233" s="52"/>
      <c r="B2233" s="47"/>
      <c r="C2233" s="48"/>
      <c r="D2233" s="48"/>
      <c r="E2233" s="127"/>
      <c r="F2233" s="48"/>
    </row>
    <row r="2234" spans="1:6" x14ac:dyDescent="0.25">
      <c r="A2234" s="52"/>
      <c r="B2234" s="47"/>
      <c r="C2234" s="48"/>
      <c r="D2234" s="48"/>
      <c r="E2234" s="127"/>
      <c r="F2234" s="48"/>
    </row>
    <row r="2235" spans="1:6" x14ac:dyDescent="0.25">
      <c r="A2235" s="68"/>
      <c r="B2235" s="47"/>
      <c r="C2235" s="77"/>
      <c r="D2235" s="77"/>
      <c r="E2235" s="126"/>
      <c r="F2235" s="78"/>
    </row>
    <row r="2236" spans="1:6" x14ac:dyDescent="0.25">
      <c r="A2236" s="52"/>
      <c r="B2236" s="47"/>
      <c r="C2236" s="48"/>
      <c r="D2236" s="48"/>
      <c r="E2236" s="127"/>
      <c r="F2236" s="48"/>
    </row>
    <row r="2237" spans="1:6" x14ac:dyDescent="0.25">
      <c r="A2237" s="52"/>
      <c r="B2237" s="47"/>
      <c r="C2237" s="48"/>
      <c r="D2237" s="48"/>
      <c r="E2237" s="127"/>
      <c r="F2237" s="48"/>
    </row>
    <row r="2238" spans="1:6" x14ac:dyDescent="0.25">
      <c r="A2238" s="52"/>
      <c r="B2238" s="47"/>
      <c r="C2238" s="48"/>
      <c r="D2238" s="48"/>
      <c r="E2238" s="127"/>
      <c r="F2238" s="48"/>
    </row>
    <row r="2239" spans="1:6" x14ac:dyDescent="0.25">
      <c r="A2239" s="68"/>
      <c r="B2239" s="47"/>
      <c r="C2239" s="77"/>
      <c r="D2239" s="77"/>
      <c r="E2239" s="126"/>
      <c r="F2239" s="78"/>
    </row>
    <row r="2240" spans="1:6" x14ac:dyDescent="0.25">
      <c r="A2240" s="52"/>
      <c r="B2240" s="47"/>
      <c r="C2240" s="48"/>
      <c r="D2240" s="48"/>
      <c r="E2240" s="127"/>
      <c r="F2240" s="48"/>
    </row>
    <row r="2241" spans="1:6" x14ac:dyDescent="0.25">
      <c r="A2241" s="68"/>
      <c r="B2241" s="47"/>
      <c r="C2241" s="77"/>
      <c r="D2241" s="77"/>
      <c r="E2241" s="128"/>
      <c r="F2241" s="79"/>
    </row>
    <row r="2242" spans="1:6" x14ac:dyDescent="0.25">
      <c r="A2242" s="68"/>
      <c r="B2242" s="47"/>
      <c r="C2242" s="77"/>
      <c r="D2242" s="77"/>
      <c r="E2242" s="126"/>
      <c r="F2242" s="78"/>
    </row>
    <row r="2243" spans="1:6" x14ac:dyDescent="0.25">
      <c r="A2243" s="52"/>
      <c r="B2243" s="47"/>
      <c r="C2243" s="48"/>
      <c r="D2243" s="48"/>
      <c r="E2243" s="127"/>
      <c r="F2243" s="48"/>
    </row>
    <row r="2244" spans="1:6" x14ac:dyDescent="0.25">
      <c r="A2244" s="52"/>
      <c r="B2244" s="47"/>
      <c r="C2244" s="48"/>
      <c r="D2244" s="48"/>
      <c r="E2244" s="127"/>
      <c r="F2244" s="48"/>
    </row>
    <row r="2245" spans="1:6" x14ac:dyDescent="0.25">
      <c r="A2245" s="52"/>
      <c r="B2245" s="47"/>
      <c r="C2245" s="48"/>
      <c r="D2245" s="48"/>
      <c r="E2245" s="127"/>
      <c r="F2245" s="48"/>
    </row>
    <row r="2246" spans="1:6" x14ac:dyDescent="0.25">
      <c r="A2246" s="52"/>
      <c r="B2246" s="47"/>
      <c r="C2246" s="48"/>
      <c r="D2246" s="48"/>
      <c r="E2246" s="127"/>
      <c r="F2246" s="48"/>
    </row>
    <row r="2247" spans="1:6" x14ac:dyDescent="0.25">
      <c r="A2247" s="52"/>
      <c r="B2247" s="47"/>
      <c r="C2247" s="48"/>
      <c r="D2247" s="48"/>
      <c r="E2247" s="127"/>
      <c r="F2247" s="48"/>
    </row>
    <row r="2248" spans="1:6" x14ac:dyDescent="0.25">
      <c r="A2248" s="52"/>
      <c r="B2248" s="47"/>
      <c r="C2248" s="48"/>
      <c r="D2248" s="48"/>
      <c r="E2248" s="127"/>
      <c r="F2248" s="48"/>
    </row>
    <row r="2249" spans="1:6" x14ac:dyDescent="0.25">
      <c r="A2249" s="52"/>
      <c r="B2249" s="47"/>
      <c r="C2249" s="48"/>
      <c r="D2249" s="48"/>
      <c r="E2249" s="127"/>
      <c r="F2249" s="48"/>
    </row>
    <row r="2250" spans="1:6" x14ac:dyDescent="0.25">
      <c r="A2250" s="52"/>
      <c r="B2250" s="47"/>
      <c r="C2250" s="48"/>
      <c r="D2250" s="48"/>
      <c r="E2250" s="127"/>
      <c r="F2250" s="48"/>
    </row>
    <row r="2251" spans="1:6" x14ac:dyDescent="0.25">
      <c r="A2251" s="52"/>
      <c r="B2251" s="47"/>
      <c r="C2251" s="48"/>
      <c r="D2251" s="48"/>
      <c r="E2251" s="127"/>
      <c r="F2251" s="48"/>
    </row>
    <row r="2252" spans="1:6" x14ac:dyDescent="0.25">
      <c r="A2252" s="52"/>
      <c r="B2252" s="47"/>
      <c r="C2252" s="48"/>
      <c r="D2252" s="48"/>
      <c r="E2252" s="127"/>
      <c r="F2252" s="48"/>
    </row>
    <row r="2253" spans="1:6" x14ac:dyDescent="0.25">
      <c r="A2253" s="68"/>
      <c r="B2253" s="47"/>
      <c r="C2253" s="79"/>
      <c r="D2253" s="79"/>
      <c r="E2253" s="126"/>
      <c r="F2253" s="79"/>
    </row>
    <row r="2254" spans="1:6" x14ac:dyDescent="0.25">
      <c r="A2254" s="52"/>
      <c r="B2254" s="47"/>
      <c r="C2254" s="48"/>
      <c r="D2254" s="48"/>
      <c r="E2254" s="127"/>
      <c r="F2254" s="48"/>
    </row>
    <row r="2255" spans="1:6" x14ac:dyDescent="0.25">
      <c r="A2255" s="52"/>
      <c r="B2255" s="47"/>
      <c r="C2255" s="48"/>
      <c r="D2255" s="48"/>
      <c r="E2255" s="127"/>
      <c r="F2255" s="48"/>
    </row>
    <row r="2256" spans="1:6" x14ac:dyDescent="0.25">
      <c r="A2256" s="49"/>
      <c r="B2256" s="47"/>
      <c r="C2256" s="77"/>
      <c r="D2256" s="77"/>
      <c r="E2256" s="126"/>
      <c r="F2256" s="78"/>
    </row>
    <row r="2257" spans="1:6" x14ac:dyDescent="0.25">
      <c r="A2257" s="68"/>
      <c r="B2257" s="47"/>
      <c r="C2257" s="77"/>
      <c r="D2257" s="77"/>
      <c r="E2257" s="126"/>
      <c r="F2257" s="78"/>
    </row>
    <row r="2258" spans="1:6" x14ac:dyDescent="0.25">
      <c r="A2258" s="52"/>
      <c r="B2258" s="47"/>
      <c r="C2258" s="48"/>
      <c r="D2258" s="48"/>
      <c r="E2258" s="127"/>
      <c r="F2258" s="48"/>
    </row>
    <row r="2259" spans="1:6" x14ac:dyDescent="0.25">
      <c r="A2259" s="52"/>
      <c r="B2259" s="47"/>
      <c r="C2259" s="48"/>
      <c r="D2259" s="48"/>
      <c r="E2259" s="127"/>
      <c r="F2259" s="48"/>
    </row>
    <row r="2260" spans="1:6" x14ac:dyDescent="0.25">
      <c r="A2260" s="52"/>
      <c r="B2260" s="47"/>
      <c r="C2260" s="48"/>
      <c r="D2260" s="48"/>
      <c r="E2260" s="127"/>
      <c r="F2260" s="48"/>
    </row>
    <row r="2261" spans="1:6" x14ac:dyDescent="0.25">
      <c r="A2261" s="52"/>
      <c r="B2261" s="47"/>
      <c r="C2261" s="48"/>
      <c r="D2261" s="48"/>
      <c r="E2261" s="127"/>
      <c r="F2261" s="48"/>
    </row>
    <row r="2262" spans="1:6" x14ac:dyDescent="0.25">
      <c r="A2262" s="52"/>
      <c r="B2262" s="47"/>
      <c r="C2262" s="48"/>
      <c r="D2262" s="48"/>
      <c r="E2262" s="127"/>
      <c r="F2262" s="48"/>
    </row>
    <row r="2263" spans="1:6" x14ac:dyDescent="0.25">
      <c r="A2263" s="68"/>
      <c r="B2263" s="47"/>
      <c r="C2263" s="77"/>
      <c r="D2263" s="77"/>
      <c r="E2263" s="126"/>
      <c r="F2263" s="78"/>
    </row>
    <row r="2264" spans="1:6" x14ac:dyDescent="0.25">
      <c r="A2264" s="52"/>
      <c r="B2264" s="47"/>
      <c r="C2264" s="48"/>
      <c r="D2264" s="48"/>
      <c r="E2264" s="127"/>
      <c r="F2264" s="48"/>
    </row>
    <row r="2265" spans="1:6" x14ac:dyDescent="0.25">
      <c r="A2265" s="52"/>
      <c r="B2265" s="47"/>
      <c r="C2265" s="48"/>
      <c r="D2265" s="48"/>
      <c r="E2265" s="127"/>
      <c r="F2265" s="48"/>
    </row>
    <row r="2266" spans="1:6" x14ac:dyDescent="0.25">
      <c r="A2266" s="52"/>
      <c r="B2266" s="47"/>
      <c r="C2266" s="48"/>
      <c r="D2266" s="48"/>
      <c r="E2266" s="127"/>
      <c r="F2266" s="48"/>
    </row>
    <row r="2267" spans="1:6" x14ac:dyDescent="0.25">
      <c r="A2267" s="52"/>
      <c r="B2267" s="47"/>
      <c r="C2267" s="48"/>
      <c r="D2267" s="48"/>
      <c r="E2267" s="127"/>
      <c r="F2267" s="48"/>
    </row>
    <row r="2268" spans="1:6" x14ac:dyDescent="0.25">
      <c r="A2268" s="52"/>
      <c r="B2268" s="47"/>
      <c r="C2268" s="48"/>
      <c r="D2268" s="48"/>
      <c r="E2268" s="127"/>
      <c r="F2268" s="48"/>
    </row>
    <row r="2269" spans="1:6" x14ac:dyDescent="0.25">
      <c r="A2269" s="52"/>
      <c r="B2269" s="47"/>
      <c r="C2269" s="48"/>
      <c r="D2269" s="48"/>
      <c r="E2269" s="127"/>
      <c r="F2269" s="48"/>
    </row>
    <row r="2270" spans="1:6" x14ac:dyDescent="0.25">
      <c r="A2270" s="52"/>
      <c r="B2270" s="47"/>
      <c r="C2270" s="48"/>
      <c r="D2270" s="48"/>
      <c r="E2270" s="127"/>
      <c r="F2270" s="48"/>
    </row>
    <row r="2271" spans="1:6" x14ac:dyDescent="0.25">
      <c r="A2271" s="52"/>
      <c r="B2271" s="47"/>
      <c r="C2271" s="48"/>
      <c r="D2271" s="48"/>
      <c r="E2271" s="127"/>
      <c r="F2271" s="48"/>
    </row>
    <row r="2272" spans="1:6" x14ac:dyDescent="0.25">
      <c r="A2272" s="52"/>
      <c r="B2272" s="47"/>
      <c r="C2272" s="48"/>
      <c r="D2272" s="48"/>
      <c r="E2272" s="127"/>
      <c r="F2272" s="48"/>
    </row>
    <row r="2273" spans="1:6" x14ac:dyDescent="0.25">
      <c r="A2273" s="52"/>
      <c r="B2273" s="47"/>
      <c r="C2273" s="48"/>
      <c r="D2273" s="48"/>
      <c r="E2273" s="127"/>
      <c r="F2273" s="48"/>
    </row>
    <row r="2274" spans="1:6" x14ac:dyDescent="0.25">
      <c r="A2274" s="52"/>
      <c r="B2274" s="47"/>
      <c r="C2274" s="48"/>
      <c r="D2274" s="48"/>
      <c r="E2274" s="127"/>
      <c r="F2274" s="48"/>
    </row>
    <row r="2275" spans="1:6" x14ac:dyDescent="0.25">
      <c r="A2275" s="52"/>
      <c r="B2275" s="47"/>
      <c r="C2275" s="48"/>
      <c r="D2275" s="48"/>
      <c r="E2275" s="127"/>
      <c r="F2275" s="48"/>
    </row>
    <row r="2276" spans="1:6" x14ac:dyDescent="0.25">
      <c r="A2276" s="52"/>
      <c r="B2276" s="47"/>
      <c r="C2276" s="48"/>
      <c r="D2276" s="48"/>
      <c r="E2276" s="127"/>
      <c r="F2276" s="48"/>
    </row>
    <row r="2277" spans="1:6" x14ac:dyDescent="0.25">
      <c r="A2277" s="52"/>
      <c r="B2277" s="47"/>
      <c r="C2277" s="48"/>
      <c r="D2277" s="48"/>
      <c r="E2277" s="127"/>
      <c r="F2277" s="48"/>
    </row>
    <row r="2278" spans="1:6" x14ac:dyDescent="0.25">
      <c r="A2278" s="52"/>
      <c r="B2278" s="47"/>
      <c r="C2278" s="48"/>
      <c r="D2278" s="48"/>
      <c r="E2278" s="127"/>
      <c r="F2278" s="48"/>
    </row>
    <row r="2279" spans="1:6" x14ac:dyDescent="0.25">
      <c r="A2279" s="52"/>
      <c r="B2279" s="47"/>
      <c r="C2279" s="48"/>
      <c r="D2279" s="48"/>
      <c r="E2279" s="127"/>
      <c r="F2279" s="48"/>
    </row>
    <row r="2280" spans="1:6" x14ac:dyDescent="0.25">
      <c r="A2280" s="52"/>
      <c r="B2280" s="47"/>
      <c r="C2280" s="48"/>
      <c r="D2280" s="48"/>
      <c r="E2280" s="127"/>
      <c r="F2280" s="48"/>
    </row>
    <row r="2281" spans="1:6" x14ac:dyDescent="0.25">
      <c r="A2281" s="52"/>
      <c r="B2281" s="47"/>
      <c r="C2281" s="48"/>
      <c r="D2281" s="48"/>
      <c r="E2281" s="127"/>
      <c r="F2281" s="48"/>
    </row>
    <row r="2282" spans="1:6" x14ac:dyDescent="0.25">
      <c r="A2282" s="52"/>
      <c r="B2282" s="47"/>
      <c r="C2282" s="48"/>
      <c r="D2282" s="48"/>
      <c r="E2282" s="127"/>
      <c r="F2282" s="48"/>
    </row>
    <row r="2283" spans="1:6" x14ac:dyDescent="0.25">
      <c r="A2283" s="52"/>
      <c r="B2283" s="47"/>
      <c r="C2283" s="48"/>
      <c r="D2283" s="48"/>
      <c r="E2283" s="127"/>
      <c r="F2283" s="48"/>
    </row>
    <row r="2284" spans="1:6" x14ac:dyDescent="0.25">
      <c r="A2284" s="52"/>
      <c r="B2284" s="47"/>
      <c r="C2284" s="48"/>
      <c r="D2284" s="48"/>
      <c r="E2284" s="127"/>
      <c r="F2284" s="48"/>
    </row>
    <row r="2285" spans="1:6" x14ac:dyDescent="0.25">
      <c r="A2285" s="52"/>
      <c r="B2285" s="47"/>
      <c r="C2285" s="48"/>
      <c r="D2285" s="48"/>
      <c r="E2285" s="127"/>
      <c r="F2285" s="48"/>
    </row>
    <row r="2286" spans="1:6" x14ac:dyDescent="0.25">
      <c r="A2286" s="52"/>
      <c r="B2286" s="47"/>
      <c r="C2286" s="48"/>
      <c r="D2286" s="48"/>
      <c r="E2286" s="127"/>
      <c r="F2286" s="48"/>
    </row>
    <row r="2287" spans="1:6" x14ac:dyDescent="0.25">
      <c r="A2287" s="52"/>
      <c r="B2287" s="47"/>
      <c r="C2287" s="48"/>
      <c r="D2287" s="48"/>
      <c r="E2287" s="127"/>
      <c r="F2287" s="48"/>
    </row>
    <row r="2288" spans="1:6" x14ac:dyDescent="0.25">
      <c r="A2288" s="52"/>
      <c r="B2288" s="47"/>
      <c r="C2288" s="48"/>
      <c r="D2288" s="48"/>
      <c r="E2288" s="127"/>
      <c r="F2288" s="48"/>
    </row>
    <row r="2289" spans="1:6" x14ac:dyDescent="0.25">
      <c r="A2289" s="68"/>
      <c r="B2289" s="47"/>
      <c r="C2289" s="77"/>
      <c r="D2289" s="77"/>
      <c r="E2289" s="126"/>
      <c r="F2289" s="78"/>
    </row>
    <row r="2290" spans="1:6" x14ac:dyDescent="0.25">
      <c r="A2290" s="52"/>
      <c r="B2290" s="47"/>
      <c r="C2290" s="48"/>
      <c r="D2290" s="48"/>
      <c r="E2290" s="127"/>
      <c r="F2290" s="48"/>
    </row>
    <row r="2291" spans="1:6" x14ac:dyDescent="0.25">
      <c r="A2291" s="52"/>
      <c r="B2291" s="47"/>
      <c r="C2291" s="48"/>
      <c r="D2291" s="48"/>
      <c r="E2291" s="127"/>
      <c r="F2291" s="48"/>
    </row>
    <row r="2292" spans="1:6" x14ac:dyDescent="0.25">
      <c r="A2292" s="52"/>
      <c r="B2292" s="47"/>
      <c r="C2292" s="48"/>
      <c r="D2292" s="48"/>
      <c r="E2292" s="127"/>
      <c r="F2292" s="48"/>
    </row>
    <row r="2293" spans="1:6" x14ac:dyDescent="0.25">
      <c r="A2293" s="52"/>
      <c r="B2293" s="47"/>
      <c r="C2293" s="48"/>
      <c r="D2293" s="48"/>
      <c r="E2293" s="127"/>
      <c r="F2293" s="48"/>
    </row>
    <row r="2294" spans="1:6" x14ac:dyDescent="0.25">
      <c r="A2294" s="68"/>
      <c r="B2294" s="47"/>
      <c r="C2294" s="77"/>
      <c r="D2294" s="77"/>
      <c r="E2294" s="126"/>
      <c r="F2294" s="78"/>
    </row>
    <row r="2295" spans="1:6" x14ac:dyDescent="0.25">
      <c r="A2295" s="52"/>
      <c r="B2295" s="47"/>
      <c r="C2295" s="48"/>
      <c r="D2295" s="48"/>
      <c r="E2295" s="127"/>
      <c r="F2295" s="48"/>
    </row>
    <row r="2296" spans="1:6" x14ac:dyDescent="0.25">
      <c r="A2296" s="68"/>
      <c r="B2296" s="47"/>
      <c r="C2296" s="77"/>
      <c r="D2296" s="77"/>
      <c r="E2296" s="128"/>
      <c r="F2296" s="79"/>
    </row>
    <row r="2297" spans="1:6" x14ac:dyDescent="0.25">
      <c r="A2297" s="68"/>
      <c r="B2297" s="47"/>
      <c r="C2297" s="77"/>
      <c r="D2297" s="77"/>
      <c r="E2297" s="126"/>
      <c r="F2297" s="78"/>
    </row>
    <row r="2298" spans="1:6" x14ac:dyDescent="0.25">
      <c r="A2298" s="52"/>
      <c r="B2298" s="47"/>
      <c r="C2298" s="48"/>
      <c r="D2298" s="48"/>
      <c r="E2298" s="127"/>
      <c r="F2298" s="48"/>
    </row>
    <row r="2299" spans="1:6" x14ac:dyDescent="0.25">
      <c r="A2299" s="52"/>
      <c r="B2299" s="47"/>
      <c r="C2299" s="48"/>
      <c r="D2299" s="48"/>
      <c r="E2299" s="127"/>
      <c r="F2299" s="48"/>
    </row>
    <row r="2300" spans="1:6" x14ac:dyDescent="0.25">
      <c r="A2300" s="52"/>
      <c r="B2300" s="47"/>
      <c r="C2300" s="48"/>
      <c r="D2300" s="48"/>
      <c r="E2300" s="127"/>
      <c r="F2300" s="48"/>
    </row>
    <row r="2301" spans="1:6" x14ac:dyDescent="0.25">
      <c r="A2301" s="52"/>
      <c r="B2301" s="47"/>
      <c r="C2301" s="48"/>
      <c r="D2301" s="48"/>
      <c r="E2301" s="127"/>
      <c r="F2301" s="48"/>
    </row>
    <row r="2302" spans="1:6" x14ac:dyDescent="0.25">
      <c r="A2302" s="52"/>
      <c r="B2302" s="47"/>
      <c r="C2302" s="48"/>
      <c r="D2302" s="48"/>
      <c r="E2302" s="127"/>
      <c r="F2302" s="48"/>
    </row>
    <row r="2303" spans="1:6" x14ac:dyDescent="0.25">
      <c r="A2303" s="52"/>
      <c r="B2303" s="47"/>
      <c r="C2303" s="48"/>
      <c r="D2303" s="48"/>
      <c r="E2303" s="127"/>
      <c r="F2303" s="48"/>
    </row>
    <row r="2304" spans="1:6" x14ac:dyDescent="0.25">
      <c r="A2304" s="52"/>
      <c r="B2304" s="47"/>
      <c r="C2304" s="48"/>
      <c r="D2304" s="48"/>
      <c r="E2304" s="127"/>
      <c r="F2304" s="48"/>
    </row>
    <row r="2305" spans="1:6" x14ac:dyDescent="0.25">
      <c r="A2305" s="52"/>
      <c r="B2305" s="47"/>
      <c r="C2305" s="48"/>
      <c r="D2305" s="48"/>
      <c r="E2305" s="127"/>
      <c r="F2305" s="48"/>
    </row>
    <row r="2306" spans="1:6" x14ac:dyDescent="0.25">
      <c r="A2306" s="68"/>
      <c r="B2306" s="47"/>
      <c r="C2306" s="79"/>
      <c r="D2306" s="79"/>
      <c r="E2306" s="126"/>
      <c r="F2306" s="79"/>
    </row>
    <row r="2307" spans="1:6" x14ac:dyDescent="0.25">
      <c r="A2307" s="52"/>
      <c r="B2307" s="47"/>
      <c r="C2307" s="48"/>
      <c r="D2307" s="48"/>
      <c r="E2307" s="127"/>
      <c r="F2307" s="48"/>
    </row>
    <row r="2308" spans="1:6" x14ac:dyDescent="0.25">
      <c r="A2308" s="49"/>
      <c r="B2308" s="47"/>
      <c r="C2308" s="77"/>
      <c r="D2308" s="77"/>
      <c r="E2308" s="126"/>
      <c r="F2308" s="78"/>
    </row>
    <row r="2309" spans="1:6" x14ac:dyDescent="0.25">
      <c r="A2309" s="68"/>
      <c r="B2309" s="47"/>
      <c r="C2309" s="77"/>
      <c r="D2309" s="77"/>
      <c r="E2309" s="126"/>
      <c r="F2309" s="78"/>
    </row>
    <row r="2310" spans="1:6" x14ac:dyDescent="0.25">
      <c r="A2310" s="52"/>
      <c r="B2310" s="47"/>
      <c r="C2310" s="48"/>
      <c r="D2310" s="48"/>
      <c r="E2310" s="127"/>
      <c r="F2310" s="48"/>
    </row>
    <row r="2311" spans="1:6" x14ac:dyDescent="0.25">
      <c r="A2311" s="52"/>
      <c r="B2311" s="47"/>
      <c r="C2311" s="48"/>
      <c r="D2311" s="48"/>
      <c r="E2311" s="127"/>
      <c r="F2311" s="48"/>
    </row>
    <row r="2312" spans="1:6" x14ac:dyDescent="0.25">
      <c r="A2312" s="52"/>
      <c r="B2312" s="47"/>
      <c r="C2312" s="48"/>
      <c r="D2312" s="48"/>
      <c r="E2312" s="127"/>
      <c r="F2312" s="48"/>
    </row>
    <row r="2313" spans="1:6" x14ac:dyDescent="0.25">
      <c r="A2313" s="52"/>
      <c r="B2313" s="47"/>
      <c r="C2313" s="48"/>
      <c r="D2313" s="48"/>
      <c r="E2313" s="127"/>
      <c r="F2313" s="48"/>
    </row>
    <row r="2314" spans="1:6" x14ac:dyDescent="0.25">
      <c r="A2314" s="68"/>
      <c r="B2314" s="47"/>
      <c r="C2314" s="77"/>
      <c r="D2314" s="77"/>
      <c r="E2314" s="126"/>
      <c r="F2314" s="78"/>
    </row>
    <row r="2315" spans="1:6" x14ac:dyDescent="0.25">
      <c r="A2315" s="52"/>
      <c r="B2315" s="47"/>
      <c r="C2315" s="48"/>
      <c r="D2315" s="48"/>
      <c r="E2315" s="127"/>
      <c r="F2315" s="48"/>
    </row>
    <row r="2316" spans="1:6" x14ac:dyDescent="0.25">
      <c r="A2316" s="52"/>
      <c r="B2316" s="47"/>
      <c r="C2316" s="48"/>
      <c r="D2316" s="48"/>
      <c r="E2316" s="127"/>
      <c r="F2316" s="48"/>
    </row>
    <row r="2317" spans="1:6" x14ac:dyDescent="0.25">
      <c r="A2317" s="52"/>
      <c r="B2317" s="47"/>
      <c r="C2317" s="48"/>
      <c r="D2317" s="48"/>
      <c r="E2317" s="127"/>
      <c r="F2317" s="48"/>
    </row>
    <row r="2318" spans="1:6" x14ac:dyDescent="0.25">
      <c r="A2318" s="52"/>
      <c r="B2318" s="47"/>
      <c r="C2318" s="48"/>
      <c r="D2318" s="48"/>
      <c r="E2318" s="127"/>
      <c r="F2318" s="48"/>
    </row>
    <row r="2319" spans="1:6" x14ac:dyDescent="0.25">
      <c r="A2319" s="52"/>
      <c r="B2319" s="47"/>
      <c r="C2319" s="48"/>
      <c r="D2319" s="48"/>
      <c r="E2319" s="127"/>
      <c r="F2319" s="48"/>
    </row>
    <row r="2320" spans="1:6" x14ac:dyDescent="0.25">
      <c r="A2320" s="52"/>
      <c r="B2320" s="47"/>
      <c r="C2320" s="48"/>
      <c r="D2320" s="48"/>
      <c r="E2320" s="127"/>
      <c r="F2320" s="48"/>
    </row>
    <row r="2321" spans="1:6" x14ac:dyDescent="0.25">
      <c r="A2321" s="52"/>
      <c r="B2321" s="47"/>
      <c r="C2321" s="48"/>
      <c r="D2321" s="48"/>
      <c r="E2321" s="127"/>
      <c r="F2321" s="48"/>
    </row>
    <row r="2322" spans="1:6" x14ac:dyDescent="0.25">
      <c r="A2322" s="52"/>
      <c r="B2322" s="47"/>
      <c r="C2322" s="48"/>
      <c r="D2322" s="48"/>
      <c r="E2322" s="127"/>
      <c r="F2322" s="48"/>
    </row>
    <row r="2323" spans="1:6" x14ac:dyDescent="0.25">
      <c r="A2323" s="52"/>
      <c r="B2323" s="47"/>
      <c r="C2323" s="48"/>
      <c r="D2323" s="48"/>
      <c r="E2323" s="127"/>
      <c r="F2323" s="48"/>
    </row>
    <row r="2324" spans="1:6" x14ac:dyDescent="0.25">
      <c r="A2324" s="52"/>
      <c r="B2324" s="47"/>
      <c r="C2324" s="48"/>
      <c r="D2324" s="48"/>
      <c r="E2324" s="127"/>
      <c r="F2324" s="48"/>
    </row>
    <row r="2325" spans="1:6" x14ac:dyDescent="0.25">
      <c r="A2325" s="52"/>
      <c r="B2325" s="47"/>
      <c r="C2325" s="48"/>
      <c r="D2325" s="48"/>
      <c r="E2325" s="127"/>
      <c r="F2325" s="48"/>
    </row>
    <row r="2326" spans="1:6" x14ac:dyDescent="0.25">
      <c r="A2326" s="52"/>
      <c r="B2326" s="47"/>
      <c r="C2326" s="48"/>
      <c r="D2326" s="48"/>
      <c r="E2326" s="127"/>
      <c r="F2326" s="48"/>
    </row>
    <row r="2327" spans="1:6" x14ac:dyDescent="0.25">
      <c r="A2327" s="52"/>
      <c r="B2327" s="47"/>
      <c r="C2327" s="48"/>
      <c r="D2327" s="48"/>
      <c r="E2327" s="127"/>
      <c r="F2327" s="48"/>
    </row>
    <row r="2328" spans="1:6" x14ac:dyDescent="0.25">
      <c r="A2328" s="52"/>
      <c r="B2328" s="47"/>
      <c r="C2328" s="48"/>
      <c r="D2328" s="48"/>
      <c r="E2328" s="127"/>
      <c r="F2328" s="48"/>
    </row>
    <row r="2329" spans="1:6" x14ac:dyDescent="0.25">
      <c r="A2329" s="52"/>
      <c r="B2329" s="47"/>
      <c r="C2329" s="48"/>
      <c r="D2329" s="48"/>
      <c r="E2329" s="127"/>
      <c r="F2329" s="48"/>
    </row>
    <row r="2330" spans="1:6" x14ac:dyDescent="0.25">
      <c r="A2330" s="52"/>
      <c r="B2330" s="47"/>
      <c r="C2330" s="48"/>
      <c r="D2330" s="48"/>
      <c r="E2330" s="127"/>
      <c r="F2330" s="48"/>
    </row>
    <row r="2331" spans="1:6" x14ac:dyDescent="0.25">
      <c r="A2331" s="52"/>
      <c r="B2331" s="47"/>
      <c r="C2331" s="48"/>
      <c r="D2331" s="48"/>
      <c r="E2331" s="127"/>
      <c r="F2331" s="48"/>
    </row>
    <row r="2332" spans="1:6" x14ac:dyDescent="0.25">
      <c r="A2332" s="52"/>
      <c r="B2332" s="47"/>
      <c r="C2332" s="48"/>
      <c r="D2332" s="48"/>
      <c r="E2332" s="127"/>
      <c r="F2332" s="48"/>
    </row>
    <row r="2333" spans="1:6" x14ac:dyDescent="0.25">
      <c r="A2333" s="52"/>
      <c r="B2333" s="47"/>
      <c r="C2333" s="48"/>
      <c r="D2333" s="48"/>
      <c r="E2333" s="127"/>
      <c r="F2333" s="48"/>
    </row>
    <row r="2334" spans="1:6" x14ac:dyDescent="0.25">
      <c r="A2334" s="68"/>
      <c r="B2334" s="47"/>
      <c r="C2334" s="77"/>
      <c r="D2334" s="77"/>
      <c r="E2334" s="126"/>
      <c r="F2334" s="78"/>
    </row>
    <row r="2335" spans="1:6" x14ac:dyDescent="0.25">
      <c r="A2335" s="52"/>
      <c r="B2335" s="47"/>
      <c r="C2335" s="48"/>
      <c r="D2335" s="48"/>
      <c r="E2335" s="127"/>
      <c r="F2335" s="48"/>
    </row>
    <row r="2336" spans="1:6" x14ac:dyDescent="0.25">
      <c r="A2336" s="68"/>
      <c r="B2336" s="47"/>
      <c r="C2336" s="77"/>
      <c r="D2336" s="77"/>
      <c r="E2336" s="126"/>
      <c r="F2336" s="78"/>
    </row>
    <row r="2337" spans="1:6" x14ac:dyDescent="0.25">
      <c r="A2337" s="52"/>
      <c r="B2337" s="47"/>
      <c r="C2337" s="48"/>
      <c r="D2337" s="48"/>
      <c r="E2337" s="127"/>
      <c r="F2337" s="48"/>
    </row>
    <row r="2338" spans="1:6" x14ac:dyDescent="0.25">
      <c r="A2338" s="68"/>
      <c r="B2338" s="47"/>
      <c r="C2338" s="77"/>
      <c r="D2338" s="77"/>
      <c r="E2338" s="128"/>
      <c r="F2338" s="79"/>
    </row>
    <row r="2339" spans="1:6" x14ac:dyDescent="0.25">
      <c r="A2339" s="68"/>
      <c r="B2339" s="47"/>
      <c r="C2339" s="77"/>
      <c r="D2339" s="77"/>
      <c r="E2339" s="126"/>
      <c r="F2339" s="78"/>
    </row>
    <row r="2340" spans="1:6" x14ac:dyDescent="0.25">
      <c r="A2340" s="52"/>
      <c r="B2340" s="47"/>
      <c r="C2340" s="48"/>
      <c r="D2340" s="48"/>
      <c r="E2340" s="127"/>
      <c r="F2340" s="48"/>
    </row>
    <row r="2341" spans="1:6" x14ac:dyDescent="0.25">
      <c r="A2341" s="52"/>
      <c r="B2341" s="47"/>
      <c r="C2341" s="48"/>
      <c r="D2341" s="48"/>
      <c r="E2341" s="127"/>
      <c r="F2341" s="48"/>
    </row>
    <row r="2342" spans="1:6" x14ac:dyDescent="0.25">
      <c r="A2342" s="52"/>
      <c r="B2342" s="47"/>
      <c r="C2342" s="48"/>
      <c r="D2342" s="48"/>
      <c r="E2342" s="127"/>
      <c r="F2342" s="48"/>
    </row>
    <row r="2343" spans="1:6" x14ac:dyDescent="0.25">
      <c r="A2343" s="52"/>
      <c r="B2343" s="47"/>
      <c r="C2343" s="48"/>
      <c r="D2343" s="48"/>
      <c r="E2343" s="127"/>
      <c r="F2343" s="48"/>
    </row>
    <row r="2344" spans="1:6" x14ac:dyDescent="0.25">
      <c r="A2344" s="49"/>
      <c r="B2344" s="47"/>
      <c r="C2344" s="77"/>
      <c r="D2344" s="77"/>
      <c r="E2344" s="126"/>
      <c r="F2344" s="78"/>
    </row>
    <row r="2345" spans="1:6" x14ac:dyDescent="0.25">
      <c r="A2345" s="68"/>
      <c r="B2345" s="47"/>
      <c r="C2345" s="77"/>
      <c r="D2345" s="77"/>
      <c r="E2345" s="126"/>
      <c r="F2345" s="78"/>
    </row>
    <row r="2346" spans="1:6" x14ac:dyDescent="0.25">
      <c r="A2346" s="52"/>
      <c r="B2346" s="47"/>
      <c r="C2346" s="48"/>
      <c r="D2346" s="48"/>
      <c r="E2346" s="127"/>
      <c r="F2346" s="48"/>
    </row>
    <row r="2347" spans="1:6" x14ac:dyDescent="0.25">
      <c r="A2347" s="52"/>
      <c r="B2347" s="47"/>
      <c r="C2347" s="48"/>
      <c r="D2347" s="48"/>
      <c r="E2347" s="127"/>
      <c r="F2347" s="48"/>
    </row>
    <row r="2348" spans="1:6" x14ac:dyDescent="0.25">
      <c r="A2348" s="52"/>
      <c r="B2348" s="47"/>
      <c r="C2348" s="48"/>
      <c r="D2348" s="48"/>
      <c r="E2348" s="127"/>
      <c r="F2348" s="48"/>
    </row>
    <row r="2349" spans="1:6" x14ac:dyDescent="0.25">
      <c r="A2349" s="52"/>
      <c r="B2349" s="47"/>
      <c r="C2349" s="48"/>
      <c r="D2349" s="48"/>
      <c r="E2349" s="127"/>
      <c r="F2349" s="48"/>
    </row>
    <row r="2350" spans="1:6" x14ac:dyDescent="0.25">
      <c r="A2350" s="52"/>
      <c r="B2350" s="47"/>
      <c r="C2350" s="48"/>
      <c r="D2350" s="48"/>
      <c r="E2350" s="127"/>
      <c r="F2350" s="48"/>
    </row>
    <row r="2351" spans="1:6" x14ac:dyDescent="0.25">
      <c r="A2351" s="52"/>
      <c r="B2351" s="47"/>
      <c r="C2351" s="48"/>
      <c r="D2351" s="48"/>
      <c r="E2351" s="127"/>
      <c r="F2351" s="48"/>
    </row>
    <row r="2352" spans="1:6" x14ac:dyDescent="0.25">
      <c r="A2352" s="52"/>
      <c r="B2352" s="47"/>
      <c r="C2352" s="48"/>
      <c r="D2352" s="48"/>
      <c r="E2352" s="127"/>
      <c r="F2352" s="48"/>
    </row>
    <row r="2353" spans="1:6" x14ac:dyDescent="0.25">
      <c r="A2353" s="68"/>
      <c r="B2353" s="47"/>
      <c r="C2353" s="77"/>
      <c r="D2353" s="77"/>
      <c r="E2353" s="126"/>
      <c r="F2353" s="78"/>
    </row>
    <row r="2354" spans="1:6" x14ac:dyDescent="0.25">
      <c r="A2354" s="52"/>
      <c r="B2354" s="47"/>
      <c r="C2354" s="48"/>
      <c r="D2354" s="48"/>
      <c r="E2354" s="127"/>
      <c r="F2354" s="48"/>
    </row>
    <row r="2355" spans="1:6" x14ac:dyDescent="0.25">
      <c r="A2355" s="49"/>
      <c r="B2355" s="47"/>
      <c r="C2355" s="77"/>
      <c r="D2355" s="77"/>
      <c r="E2355" s="128"/>
      <c r="F2355" s="79"/>
    </row>
    <row r="2356" spans="1:6" x14ac:dyDescent="0.25">
      <c r="A2356" s="68"/>
      <c r="B2356" s="47"/>
      <c r="C2356" s="77"/>
      <c r="D2356" s="77"/>
      <c r="E2356" s="128"/>
      <c r="F2356" s="79"/>
    </row>
    <row r="2357" spans="1:6" x14ac:dyDescent="0.25">
      <c r="A2357" s="75"/>
      <c r="B2357" s="76"/>
      <c r="C2357" s="123"/>
      <c r="D2357" s="61"/>
      <c r="E2357" s="125"/>
      <c r="F2357" s="78"/>
    </row>
    <row r="2358" spans="1:6" x14ac:dyDescent="0.25">
      <c r="A2358" s="49"/>
      <c r="B2358" s="47"/>
      <c r="C2358" s="77"/>
      <c r="D2358" s="77"/>
      <c r="E2358" s="126"/>
      <c r="F2358" s="78"/>
    </row>
    <row r="2359" spans="1:6" x14ac:dyDescent="0.25">
      <c r="A2359" s="68"/>
      <c r="B2359" s="47"/>
      <c r="C2359" s="77"/>
      <c r="D2359" s="77"/>
      <c r="E2359" s="126"/>
      <c r="F2359" s="78"/>
    </row>
    <row r="2360" spans="1:6" x14ac:dyDescent="0.25">
      <c r="A2360" s="52"/>
      <c r="B2360" s="47"/>
      <c r="C2360" s="48"/>
      <c r="D2360" s="48"/>
      <c r="E2360" s="127"/>
      <c r="F2360" s="48"/>
    </row>
    <row r="2361" spans="1:6" x14ac:dyDescent="0.25">
      <c r="A2361" s="52"/>
      <c r="B2361" s="47"/>
      <c r="C2361" s="48"/>
      <c r="D2361" s="48"/>
      <c r="E2361" s="127"/>
      <c r="F2361" s="48"/>
    </row>
    <row r="2362" spans="1:6" x14ac:dyDescent="0.25">
      <c r="A2362" s="52"/>
      <c r="B2362" s="47"/>
      <c r="C2362" s="48"/>
      <c r="D2362" s="48"/>
      <c r="E2362" s="127"/>
      <c r="F2362" s="48"/>
    </row>
    <row r="2363" spans="1:6" x14ac:dyDescent="0.25">
      <c r="A2363" s="52"/>
      <c r="B2363" s="47"/>
      <c r="C2363" s="48"/>
      <c r="D2363" s="48"/>
      <c r="E2363" s="127"/>
      <c r="F2363" s="48"/>
    </row>
    <row r="2364" spans="1:6" x14ac:dyDescent="0.25">
      <c r="A2364" s="52"/>
      <c r="B2364" s="47"/>
      <c r="C2364" s="48"/>
      <c r="D2364" s="48"/>
      <c r="E2364" s="127"/>
      <c r="F2364" s="48"/>
    </row>
    <row r="2365" spans="1:6" x14ac:dyDescent="0.25">
      <c r="A2365" s="68"/>
      <c r="B2365" s="47"/>
      <c r="C2365" s="77"/>
      <c r="D2365" s="77"/>
      <c r="E2365" s="126"/>
      <c r="F2365" s="78"/>
    </row>
    <row r="2366" spans="1:6" x14ac:dyDescent="0.25">
      <c r="A2366" s="52"/>
      <c r="B2366" s="47"/>
      <c r="C2366" s="48"/>
      <c r="D2366" s="48"/>
      <c r="E2366" s="127"/>
      <c r="F2366" s="48"/>
    </row>
    <row r="2367" spans="1:6" x14ac:dyDescent="0.25">
      <c r="A2367" s="52"/>
      <c r="B2367" s="47"/>
      <c r="C2367" s="48"/>
      <c r="D2367" s="48"/>
      <c r="E2367" s="127"/>
      <c r="F2367" s="48"/>
    </row>
    <row r="2368" spans="1:6" x14ac:dyDescent="0.25">
      <c r="A2368" s="52"/>
      <c r="B2368" s="47"/>
      <c r="C2368" s="48"/>
      <c r="D2368" s="48"/>
      <c r="E2368" s="127"/>
      <c r="F2368" s="48"/>
    </row>
    <row r="2369" spans="1:6" x14ac:dyDescent="0.25">
      <c r="A2369" s="52"/>
      <c r="B2369" s="47"/>
      <c r="C2369" s="48"/>
      <c r="D2369" s="48"/>
      <c r="E2369" s="127"/>
      <c r="F2369" s="48"/>
    </row>
    <row r="2370" spans="1:6" x14ac:dyDescent="0.25">
      <c r="A2370" s="52"/>
      <c r="B2370" s="47"/>
      <c r="C2370" s="48"/>
      <c r="D2370" s="48"/>
      <c r="E2370" s="127"/>
      <c r="F2370" s="48"/>
    </row>
    <row r="2371" spans="1:6" x14ac:dyDescent="0.25">
      <c r="A2371" s="52"/>
      <c r="B2371" s="47"/>
      <c r="C2371" s="48"/>
      <c r="D2371" s="48"/>
      <c r="E2371" s="127"/>
      <c r="F2371" s="48"/>
    </row>
    <row r="2372" spans="1:6" x14ac:dyDescent="0.25">
      <c r="A2372" s="52"/>
      <c r="B2372" s="47"/>
      <c r="C2372" s="48"/>
      <c r="D2372" s="48"/>
      <c r="E2372" s="127"/>
      <c r="F2372" s="48"/>
    </row>
    <row r="2373" spans="1:6" x14ac:dyDescent="0.25">
      <c r="A2373" s="52"/>
      <c r="B2373" s="47"/>
      <c r="C2373" s="48"/>
      <c r="D2373" s="48"/>
      <c r="E2373" s="127"/>
      <c r="F2373" s="48"/>
    </row>
    <row r="2374" spans="1:6" x14ac:dyDescent="0.25">
      <c r="A2374" s="52"/>
      <c r="B2374" s="47"/>
      <c r="C2374" s="48"/>
      <c r="D2374" s="48"/>
      <c r="E2374" s="127"/>
      <c r="F2374" s="48"/>
    </row>
    <row r="2375" spans="1:6" x14ac:dyDescent="0.25">
      <c r="A2375" s="52"/>
      <c r="B2375" s="47"/>
      <c r="C2375" s="48"/>
      <c r="D2375" s="48"/>
      <c r="E2375" s="127"/>
      <c r="F2375" s="48"/>
    </row>
    <row r="2376" spans="1:6" x14ac:dyDescent="0.25">
      <c r="A2376" s="52"/>
      <c r="B2376" s="47"/>
      <c r="C2376" s="48"/>
      <c r="D2376" s="48"/>
      <c r="E2376" s="127"/>
      <c r="F2376" s="48"/>
    </row>
    <row r="2377" spans="1:6" x14ac:dyDescent="0.25">
      <c r="A2377" s="52"/>
      <c r="B2377" s="47"/>
      <c r="C2377" s="48"/>
      <c r="D2377" s="48"/>
      <c r="E2377" s="127"/>
      <c r="F2377" s="48"/>
    </row>
    <row r="2378" spans="1:6" x14ac:dyDescent="0.25">
      <c r="A2378" s="52"/>
      <c r="B2378" s="47"/>
      <c r="C2378" s="48"/>
      <c r="D2378" s="48"/>
      <c r="E2378" s="127"/>
      <c r="F2378" s="48"/>
    </row>
    <row r="2379" spans="1:6" x14ac:dyDescent="0.25">
      <c r="A2379" s="52"/>
      <c r="B2379" s="47"/>
      <c r="C2379" s="48"/>
      <c r="D2379" s="48"/>
      <c r="E2379" s="127"/>
      <c r="F2379" s="48"/>
    </row>
    <row r="2380" spans="1:6" x14ac:dyDescent="0.25">
      <c r="A2380" s="52"/>
      <c r="B2380" s="47"/>
      <c r="C2380" s="48"/>
      <c r="D2380" s="48"/>
      <c r="E2380" s="127"/>
      <c r="F2380" s="48"/>
    </row>
    <row r="2381" spans="1:6" x14ac:dyDescent="0.25">
      <c r="A2381" s="52"/>
      <c r="B2381" s="47"/>
      <c r="C2381" s="48"/>
      <c r="D2381" s="48"/>
      <c r="E2381" s="127"/>
      <c r="F2381" s="48"/>
    </row>
    <row r="2382" spans="1:6" x14ac:dyDescent="0.25">
      <c r="A2382" s="52"/>
      <c r="B2382" s="47"/>
      <c r="C2382" s="48"/>
      <c r="D2382" s="48"/>
      <c r="E2382" s="127"/>
      <c r="F2382" s="48"/>
    </row>
    <row r="2383" spans="1:6" x14ac:dyDescent="0.25">
      <c r="A2383" s="52"/>
      <c r="B2383" s="47"/>
      <c r="C2383" s="48"/>
      <c r="D2383" s="48"/>
      <c r="E2383" s="127"/>
      <c r="F2383" s="48"/>
    </row>
    <row r="2384" spans="1:6" x14ac:dyDescent="0.25">
      <c r="A2384" s="52"/>
      <c r="B2384" s="47"/>
      <c r="C2384" s="48"/>
      <c r="D2384" s="48"/>
      <c r="E2384" s="127"/>
      <c r="F2384" s="48"/>
    </row>
    <row r="2385" spans="1:6" x14ac:dyDescent="0.25">
      <c r="A2385" s="52"/>
      <c r="B2385" s="47"/>
      <c r="C2385" s="48"/>
      <c r="D2385" s="48"/>
      <c r="E2385" s="127"/>
      <c r="F2385" s="48"/>
    </row>
    <row r="2386" spans="1:6" x14ac:dyDescent="0.25">
      <c r="A2386" s="52"/>
      <c r="B2386" s="47"/>
      <c r="C2386" s="48"/>
      <c r="D2386" s="48"/>
      <c r="E2386" s="127"/>
      <c r="F2386" s="48"/>
    </row>
    <row r="2387" spans="1:6" x14ac:dyDescent="0.25">
      <c r="A2387" s="52"/>
      <c r="B2387" s="47"/>
      <c r="C2387" s="48"/>
      <c r="D2387" s="48"/>
      <c r="E2387" s="127"/>
      <c r="F2387" s="48"/>
    </row>
    <row r="2388" spans="1:6" x14ac:dyDescent="0.25">
      <c r="A2388" s="52"/>
      <c r="B2388" s="47"/>
      <c r="C2388" s="48"/>
      <c r="D2388" s="48"/>
      <c r="E2388" s="127"/>
      <c r="F2388" s="48"/>
    </row>
    <row r="2389" spans="1:6" x14ac:dyDescent="0.25">
      <c r="A2389" s="52"/>
      <c r="B2389" s="47"/>
      <c r="C2389" s="48"/>
      <c r="D2389" s="48"/>
      <c r="E2389" s="127"/>
      <c r="F2389" s="48"/>
    </row>
    <row r="2390" spans="1:6" x14ac:dyDescent="0.25">
      <c r="A2390" s="52"/>
      <c r="B2390" s="47"/>
      <c r="C2390" s="48"/>
      <c r="D2390" s="48"/>
      <c r="E2390" s="127"/>
      <c r="F2390" s="48"/>
    </row>
    <row r="2391" spans="1:6" x14ac:dyDescent="0.25">
      <c r="A2391" s="52"/>
      <c r="B2391" s="47"/>
      <c r="C2391" s="48"/>
      <c r="D2391" s="48"/>
      <c r="E2391" s="127"/>
      <c r="F2391" s="48"/>
    </row>
    <row r="2392" spans="1:6" x14ac:dyDescent="0.25">
      <c r="A2392" s="68"/>
      <c r="B2392" s="47"/>
      <c r="C2392" s="77"/>
      <c r="D2392" s="77"/>
      <c r="E2392" s="126"/>
      <c r="F2392" s="78"/>
    </row>
    <row r="2393" spans="1:6" x14ac:dyDescent="0.25">
      <c r="A2393" s="52"/>
      <c r="B2393" s="47"/>
      <c r="C2393" s="48"/>
      <c r="D2393" s="48"/>
      <c r="E2393" s="127"/>
      <c r="F2393" s="48"/>
    </row>
    <row r="2394" spans="1:6" x14ac:dyDescent="0.25">
      <c r="A2394" s="52"/>
      <c r="B2394" s="47"/>
      <c r="C2394" s="48"/>
      <c r="D2394" s="48"/>
      <c r="E2394" s="127"/>
      <c r="F2394" s="48"/>
    </row>
    <row r="2395" spans="1:6" x14ac:dyDescent="0.25">
      <c r="A2395" s="52"/>
      <c r="B2395" s="47"/>
      <c r="C2395" s="48"/>
      <c r="D2395" s="48"/>
      <c r="E2395" s="127"/>
      <c r="F2395" s="48"/>
    </row>
    <row r="2396" spans="1:6" x14ac:dyDescent="0.25">
      <c r="A2396" s="68"/>
      <c r="B2396" s="47"/>
      <c r="C2396" s="77"/>
      <c r="D2396" s="77"/>
      <c r="E2396" s="126"/>
      <c r="F2396" s="78"/>
    </row>
    <row r="2397" spans="1:6" x14ac:dyDescent="0.25">
      <c r="A2397" s="52"/>
      <c r="B2397" s="47"/>
      <c r="C2397" s="48"/>
      <c r="D2397" s="48"/>
      <c r="E2397" s="127"/>
      <c r="F2397" s="48"/>
    </row>
    <row r="2398" spans="1:6" x14ac:dyDescent="0.25">
      <c r="A2398" s="68"/>
      <c r="B2398" s="47"/>
      <c r="C2398" s="77"/>
      <c r="D2398" s="77"/>
      <c r="E2398" s="126"/>
      <c r="F2398" s="78"/>
    </row>
    <row r="2399" spans="1:6" x14ac:dyDescent="0.25">
      <c r="A2399" s="52"/>
      <c r="B2399" s="47"/>
      <c r="C2399" s="48"/>
      <c r="D2399" s="48"/>
      <c r="E2399" s="127"/>
      <c r="F2399" s="48"/>
    </row>
    <row r="2400" spans="1:6" x14ac:dyDescent="0.25">
      <c r="A2400" s="68"/>
      <c r="B2400" s="47"/>
      <c r="C2400" s="77"/>
      <c r="D2400" s="77"/>
      <c r="E2400" s="126"/>
      <c r="F2400" s="78"/>
    </row>
    <row r="2401" spans="1:6" x14ac:dyDescent="0.25">
      <c r="A2401" s="52"/>
      <c r="B2401" s="47"/>
      <c r="C2401" s="48"/>
      <c r="D2401" s="48"/>
      <c r="E2401" s="127"/>
      <c r="F2401" s="48"/>
    </row>
    <row r="2402" spans="1:6" x14ac:dyDescent="0.25">
      <c r="A2402" s="52"/>
      <c r="B2402" s="47"/>
      <c r="C2402" s="48"/>
      <c r="D2402" s="48"/>
      <c r="E2402" s="127"/>
      <c r="F2402" s="48"/>
    </row>
    <row r="2403" spans="1:6" x14ac:dyDescent="0.25">
      <c r="A2403" s="52"/>
      <c r="B2403" s="47"/>
      <c r="C2403" s="48"/>
      <c r="D2403" s="48"/>
      <c r="E2403" s="127"/>
      <c r="F2403" s="48"/>
    </row>
    <row r="2404" spans="1:6" x14ac:dyDescent="0.25">
      <c r="A2404" s="52"/>
      <c r="B2404" s="47"/>
      <c r="C2404" s="48"/>
      <c r="D2404" s="48"/>
      <c r="E2404" s="127"/>
      <c r="F2404" s="48"/>
    </row>
    <row r="2405" spans="1:6" x14ac:dyDescent="0.25">
      <c r="A2405" s="52"/>
      <c r="B2405" s="47"/>
      <c r="C2405" s="48"/>
      <c r="D2405" s="48"/>
      <c r="E2405" s="127"/>
      <c r="F2405" s="48"/>
    </row>
    <row r="2406" spans="1:6" x14ac:dyDescent="0.25">
      <c r="A2406" s="52"/>
      <c r="B2406" s="47"/>
      <c r="C2406" s="48"/>
      <c r="D2406" s="48"/>
      <c r="E2406" s="127"/>
      <c r="F2406" s="48"/>
    </row>
    <row r="2407" spans="1:6" x14ac:dyDescent="0.25">
      <c r="A2407" s="52"/>
      <c r="B2407" s="47"/>
      <c r="C2407" s="48"/>
      <c r="D2407" s="48"/>
      <c r="E2407" s="127"/>
      <c r="F2407" s="48"/>
    </row>
    <row r="2408" spans="1:6" x14ac:dyDescent="0.25">
      <c r="A2408" s="52"/>
      <c r="B2408" s="47"/>
      <c r="C2408" s="48"/>
      <c r="D2408" s="48"/>
      <c r="E2408" s="127"/>
      <c r="F2408" s="48"/>
    </row>
    <row r="2409" spans="1:6" x14ac:dyDescent="0.25">
      <c r="A2409" s="49"/>
      <c r="B2409" s="47"/>
      <c r="C2409" s="77"/>
      <c r="D2409" s="77"/>
      <c r="E2409" s="126"/>
      <c r="F2409" s="78"/>
    </row>
    <row r="2410" spans="1:6" x14ac:dyDescent="0.25">
      <c r="A2410" s="68"/>
      <c r="B2410" s="47"/>
      <c r="C2410" s="77"/>
      <c r="D2410" s="77"/>
      <c r="E2410" s="126"/>
      <c r="F2410" s="78"/>
    </row>
    <row r="2411" spans="1:6" x14ac:dyDescent="0.25">
      <c r="A2411" s="52"/>
      <c r="B2411" s="47"/>
      <c r="C2411" s="48"/>
      <c r="D2411" s="48"/>
      <c r="E2411" s="127"/>
      <c r="F2411" s="48"/>
    </row>
    <row r="2412" spans="1:6" x14ac:dyDescent="0.25">
      <c r="A2412" s="52"/>
      <c r="B2412" s="47"/>
      <c r="C2412" s="48"/>
      <c r="D2412" s="48"/>
      <c r="E2412" s="127"/>
      <c r="F2412" s="48"/>
    </row>
    <row r="2413" spans="1:6" x14ac:dyDescent="0.25">
      <c r="A2413" s="52"/>
      <c r="B2413" s="47"/>
      <c r="C2413" s="48"/>
      <c r="D2413" s="48"/>
      <c r="E2413" s="127"/>
      <c r="F2413" s="48"/>
    </row>
    <row r="2414" spans="1:6" x14ac:dyDescent="0.25">
      <c r="A2414" s="68"/>
      <c r="B2414" s="47"/>
      <c r="C2414" s="77"/>
      <c r="D2414" s="77"/>
      <c r="E2414" s="126"/>
      <c r="F2414" s="78"/>
    </row>
    <row r="2415" spans="1:6" x14ac:dyDescent="0.25">
      <c r="A2415" s="52"/>
      <c r="B2415" s="47"/>
      <c r="C2415" s="48"/>
      <c r="D2415" s="48"/>
      <c r="E2415" s="127"/>
      <c r="F2415" s="48"/>
    </row>
    <row r="2416" spans="1:6" x14ac:dyDescent="0.25">
      <c r="A2416" s="52"/>
      <c r="B2416" s="47"/>
      <c r="C2416" s="48"/>
      <c r="D2416" s="48"/>
      <c r="E2416" s="127"/>
      <c r="F2416" s="48"/>
    </row>
    <row r="2417" spans="1:6" x14ac:dyDescent="0.25">
      <c r="A2417" s="52"/>
      <c r="B2417" s="47"/>
      <c r="C2417" s="48"/>
      <c r="D2417" s="48"/>
      <c r="E2417" s="127"/>
      <c r="F2417" s="48"/>
    </row>
    <row r="2418" spans="1:6" x14ac:dyDescent="0.25">
      <c r="A2418" s="52"/>
      <c r="B2418" s="47"/>
      <c r="C2418" s="48"/>
      <c r="D2418" s="48"/>
      <c r="E2418" s="127"/>
      <c r="F2418" s="48"/>
    </row>
    <row r="2419" spans="1:6" x14ac:dyDescent="0.25">
      <c r="A2419" s="52"/>
      <c r="B2419" s="47"/>
      <c r="C2419" s="48"/>
      <c r="D2419" s="48"/>
      <c r="E2419" s="127"/>
      <c r="F2419" s="48"/>
    </row>
    <row r="2420" spans="1:6" x14ac:dyDescent="0.25">
      <c r="A2420" s="52"/>
      <c r="B2420" s="47"/>
      <c r="C2420" s="48"/>
      <c r="D2420" s="48"/>
      <c r="E2420" s="127"/>
      <c r="F2420" s="48"/>
    </row>
    <row r="2421" spans="1:6" x14ac:dyDescent="0.25">
      <c r="A2421" s="52"/>
      <c r="B2421" s="47"/>
      <c r="C2421" s="48"/>
      <c r="D2421" s="48"/>
      <c r="E2421" s="127"/>
      <c r="F2421" s="48"/>
    </row>
    <row r="2422" spans="1:6" x14ac:dyDescent="0.25">
      <c r="A2422" s="52"/>
      <c r="B2422" s="47"/>
      <c r="C2422" s="48"/>
      <c r="D2422" s="48"/>
      <c r="E2422" s="127"/>
      <c r="F2422" s="48"/>
    </row>
    <row r="2423" spans="1:6" x14ac:dyDescent="0.25">
      <c r="A2423" s="52"/>
      <c r="B2423" s="47"/>
      <c r="C2423" s="48"/>
      <c r="D2423" s="48"/>
      <c r="E2423" s="127"/>
      <c r="F2423" s="48"/>
    </row>
    <row r="2424" spans="1:6" x14ac:dyDescent="0.25">
      <c r="A2424" s="52"/>
      <c r="B2424" s="47"/>
      <c r="C2424" s="48"/>
      <c r="D2424" s="48"/>
      <c r="E2424" s="127"/>
      <c r="F2424" s="48"/>
    </row>
    <row r="2425" spans="1:6" x14ac:dyDescent="0.25">
      <c r="A2425" s="52"/>
      <c r="B2425" s="47"/>
      <c r="C2425" s="48"/>
      <c r="D2425" s="48"/>
      <c r="E2425" s="127"/>
      <c r="F2425" s="48"/>
    </row>
    <row r="2426" spans="1:6" x14ac:dyDescent="0.25">
      <c r="A2426" s="52"/>
      <c r="B2426" s="47"/>
      <c r="C2426" s="48"/>
      <c r="D2426" s="48"/>
      <c r="E2426" s="127"/>
      <c r="F2426" s="48"/>
    </row>
    <row r="2427" spans="1:6" x14ac:dyDescent="0.25">
      <c r="A2427" s="52"/>
      <c r="B2427" s="47"/>
      <c r="C2427" s="48"/>
      <c r="D2427" s="48"/>
      <c r="E2427" s="127"/>
      <c r="F2427" s="48"/>
    </row>
    <row r="2428" spans="1:6" x14ac:dyDescent="0.25">
      <c r="A2428" s="52"/>
      <c r="B2428" s="47"/>
      <c r="C2428" s="48"/>
      <c r="D2428" s="48"/>
      <c r="E2428" s="127"/>
      <c r="F2428" s="48"/>
    </row>
    <row r="2429" spans="1:6" x14ac:dyDescent="0.25">
      <c r="A2429" s="52"/>
      <c r="B2429" s="47"/>
      <c r="C2429" s="48"/>
      <c r="D2429" s="48"/>
      <c r="E2429" s="127"/>
      <c r="F2429" s="48"/>
    </row>
    <row r="2430" spans="1:6" x14ac:dyDescent="0.25">
      <c r="A2430" s="52"/>
      <c r="B2430" s="47"/>
      <c r="C2430" s="48"/>
      <c r="D2430" s="48"/>
      <c r="E2430" s="127"/>
      <c r="F2430" s="48"/>
    </row>
    <row r="2431" spans="1:6" x14ac:dyDescent="0.25">
      <c r="A2431" s="52"/>
      <c r="B2431" s="47"/>
      <c r="C2431" s="48"/>
      <c r="D2431" s="48"/>
      <c r="E2431" s="127"/>
      <c r="F2431" s="48"/>
    </row>
    <row r="2432" spans="1:6" x14ac:dyDescent="0.25">
      <c r="A2432" s="52"/>
      <c r="B2432" s="47"/>
      <c r="C2432" s="48"/>
      <c r="D2432" s="48"/>
      <c r="E2432" s="127"/>
      <c r="F2432" s="48"/>
    </row>
    <row r="2433" spans="1:6" x14ac:dyDescent="0.25">
      <c r="A2433" s="52"/>
      <c r="B2433" s="47"/>
      <c r="C2433" s="48"/>
      <c r="D2433" s="48"/>
      <c r="E2433" s="127"/>
      <c r="F2433" s="48"/>
    </row>
    <row r="2434" spans="1:6" x14ac:dyDescent="0.25">
      <c r="A2434" s="52"/>
      <c r="B2434" s="47"/>
      <c r="C2434" s="48"/>
      <c r="D2434" s="48"/>
      <c r="E2434" s="127"/>
      <c r="F2434" s="48"/>
    </row>
    <row r="2435" spans="1:6" x14ac:dyDescent="0.25">
      <c r="A2435" s="52"/>
      <c r="B2435" s="47"/>
      <c r="C2435" s="48"/>
      <c r="D2435" s="48"/>
      <c r="E2435" s="127"/>
      <c r="F2435" s="48"/>
    </row>
    <row r="2436" spans="1:6" x14ac:dyDescent="0.25">
      <c r="A2436" s="52"/>
      <c r="B2436" s="47"/>
      <c r="C2436" s="48"/>
      <c r="D2436" s="48"/>
      <c r="E2436" s="127"/>
      <c r="F2436" s="48"/>
    </row>
    <row r="2437" spans="1:6" x14ac:dyDescent="0.25">
      <c r="A2437" s="52"/>
      <c r="B2437" s="47"/>
      <c r="C2437" s="48"/>
      <c r="D2437" s="48"/>
      <c r="E2437" s="127"/>
      <c r="F2437" s="48"/>
    </row>
    <row r="2438" spans="1:6" x14ac:dyDescent="0.25">
      <c r="A2438" s="52"/>
      <c r="B2438" s="47"/>
      <c r="C2438" s="48"/>
      <c r="D2438" s="48"/>
      <c r="E2438" s="127"/>
      <c r="F2438" s="48"/>
    </row>
    <row r="2439" spans="1:6" x14ac:dyDescent="0.25">
      <c r="A2439" s="68"/>
      <c r="B2439" s="47"/>
      <c r="C2439" s="77"/>
      <c r="D2439" s="77"/>
      <c r="E2439" s="126"/>
      <c r="F2439" s="78"/>
    </row>
    <row r="2440" spans="1:6" x14ac:dyDescent="0.25">
      <c r="A2440" s="52"/>
      <c r="B2440" s="47"/>
      <c r="C2440" s="48"/>
      <c r="D2440" s="48"/>
      <c r="E2440" s="127"/>
      <c r="F2440" s="48"/>
    </row>
    <row r="2441" spans="1:6" x14ac:dyDescent="0.25">
      <c r="A2441" s="68"/>
      <c r="B2441" s="47"/>
      <c r="C2441" s="77"/>
      <c r="D2441" s="77"/>
      <c r="E2441" s="128"/>
      <c r="F2441" s="79"/>
    </row>
    <row r="2442" spans="1:6" x14ac:dyDescent="0.25">
      <c r="A2442" s="68"/>
      <c r="B2442" s="47"/>
      <c r="C2442" s="77"/>
      <c r="D2442" s="77"/>
      <c r="E2442" s="126"/>
      <c r="F2442" s="78"/>
    </row>
    <row r="2443" spans="1:6" x14ac:dyDescent="0.25">
      <c r="A2443" s="52"/>
      <c r="B2443" s="47"/>
      <c r="C2443" s="48"/>
      <c r="D2443" s="48"/>
      <c r="E2443" s="127"/>
      <c r="F2443" s="48"/>
    </row>
    <row r="2444" spans="1:6" x14ac:dyDescent="0.25">
      <c r="A2444" s="68"/>
      <c r="B2444" s="47"/>
      <c r="C2444" s="77"/>
      <c r="D2444" s="77"/>
      <c r="E2444" s="126"/>
      <c r="F2444" s="78"/>
    </row>
    <row r="2445" spans="1:6" x14ac:dyDescent="0.25">
      <c r="A2445" s="52"/>
      <c r="B2445" s="47"/>
      <c r="C2445" s="48"/>
      <c r="D2445" s="48"/>
      <c r="E2445" s="127"/>
      <c r="F2445" s="48"/>
    </row>
    <row r="2446" spans="1:6" x14ac:dyDescent="0.25">
      <c r="A2446" s="52"/>
      <c r="B2446" s="47"/>
      <c r="C2446" s="48"/>
      <c r="D2446" s="48"/>
      <c r="E2446" s="127"/>
      <c r="F2446" s="48"/>
    </row>
    <row r="2447" spans="1:6" x14ac:dyDescent="0.25">
      <c r="A2447" s="49"/>
      <c r="B2447" s="47"/>
      <c r="C2447" s="77"/>
      <c r="D2447" s="77"/>
      <c r="E2447" s="126"/>
      <c r="F2447" s="78"/>
    </row>
    <row r="2448" spans="1:6" x14ac:dyDescent="0.25">
      <c r="A2448" s="68"/>
      <c r="B2448" s="47"/>
      <c r="C2448" s="79"/>
      <c r="D2448" s="79"/>
      <c r="E2448" s="126"/>
      <c r="F2448" s="79"/>
    </row>
    <row r="2449" spans="1:6" x14ac:dyDescent="0.25">
      <c r="A2449" s="52"/>
      <c r="B2449" s="47"/>
      <c r="C2449" s="48"/>
      <c r="D2449" s="48"/>
      <c r="E2449" s="127"/>
      <c r="F2449" s="48"/>
    </row>
    <row r="2450" spans="1:6" x14ac:dyDescent="0.25">
      <c r="A2450" s="68"/>
      <c r="B2450" s="47"/>
      <c r="C2450" s="77"/>
      <c r="D2450" s="77"/>
      <c r="E2450" s="126"/>
      <c r="F2450" s="78"/>
    </row>
    <row r="2451" spans="1:6" x14ac:dyDescent="0.25">
      <c r="A2451" s="52"/>
      <c r="B2451" s="47"/>
      <c r="C2451" s="48"/>
      <c r="D2451" s="48"/>
      <c r="E2451" s="127"/>
      <c r="F2451" s="48"/>
    </row>
    <row r="2452" spans="1:6" x14ac:dyDescent="0.25">
      <c r="A2452" s="52"/>
      <c r="B2452" s="47"/>
      <c r="C2452" s="48"/>
      <c r="D2452" s="48"/>
      <c r="E2452" s="127"/>
      <c r="F2452" s="48"/>
    </row>
    <row r="2453" spans="1:6" x14ac:dyDescent="0.25">
      <c r="A2453" s="52"/>
      <c r="B2453" s="47"/>
      <c r="C2453" s="48"/>
      <c r="D2453" s="48"/>
      <c r="E2453" s="127"/>
      <c r="F2453" s="48"/>
    </row>
    <row r="2454" spans="1:6" x14ac:dyDescent="0.25">
      <c r="A2454" s="52"/>
      <c r="B2454" s="47"/>
      <c r="C2454" s="48"/>
      <c r="D2454" s="48"/>
      <c r="E2454" s="127"/>
      <c r="F2454" s="48"/>
    </row>
    <row r="2455" spans="1:6" x14ac:dyDescent="0.25">
      <c r="A2455" s="68"/>
      <c r="B2455" s="47"/>
      <c r="C2455" s="79"/>
      <c r="D2455" s="79"/>
      <c r="E2455" s="126"/>
      <c r="F2455" s="79"/>
    </row>
    <row r="2456" spans="1:6" x14ac:dyDescent="0.25">
      <c r="A2456" s="52"/>
      <c r="B2456" s="47"/>
      <c r="C2456" s="48"/>
      <c r="D2456" s="48"/>
      <c r="E2456" s="127"/>
      <c r="F2456" s="48"/>
    </row>
    <row r="2457" spans="1:6" x14ac:dyDescent="0.25">
      <c r="A2457" s="68"/>
      <c r="B2457" s="47"/>
      <c r="C2457" s="79"/>
      <c r="D2457" s="79"/>
      <c r="E2457" s="126"/>
      <c r="F2457" s="79"/>
    </row>
    <row r="2458" spans="1:6" x14ac:dyDescent="0.25">
      <c r="A2458" s="52"/>
      <c r="B2458" s="47"/>
      <c r="C2458" s="48"/>
      <c r="D2458" s="48"/>
      <c r="E2458" s="127"/>
      <c r="F2458" s="48"/>
    </row>
    <row r="2459" spans="1:6" x14ac:dyDescent="0.25">
      <c r="A2459" s="49"/>
      <c r="B2459" s="47"/>
      <c r="C2459" s="77"/>
      <c r="D2459" s="77"/>
      <c r="E2459" s="126"/>
      <c r="F2459" s="78"/>
    </row>
    <row r="2460" spans="1:6" x14ac:dyDescent="0.25">
      <c r="A2460" s="68"/>
      <c r="B2460" s="47"/>
      <c r="C2460" s="77"/>
      <c r="D2460" s="77"/>
      <c r="E2460" s="126"/>
      <c r="F2460" s="78"/>
    </row>
    <row r="2461" spans="1:6" x14ac:dyDescent="0.25">
      <c r="A2461" s="52"/>
      <c r="B2461" s="47"/>
      <c r="C2461" s="48"/>
      <c r="D2461" s="48"/>
      <c r="E2461" s="127"/>
      <c r="F2461" s="48"/>
    </row>
    <row r="2462" spans="1:6" x14ac:dyDescent="0.25">
      <c r="A2462" s="52"/>
      <c r="B2462" s="47"/>
      <c r="C2462" s="48"/>
      <c r="D2462" s="48"/>
      <c r="E2462" s="127"/>
      <c r="F2462" s="48"/>
    </row>
    <row r="2463" spans="1:6" x14ac:dyDescent="0.25">
      <c r="A2463" s="52"/>
      <c r="B2463" s="47"/>
      <c r="C2463" s="48"/>
      <c r="D2463" s="48"/>
      <c r="E2463" s="127"/>
      <c r="F2463" s="48"/>
    </row>
    <row r="2464" spans="1:6" x14ac:dyDescent="0.25">
      <c r="A2464" s="52"/>
      <c r="B2464" s="47"/>
      <c r="C2464" s="48"/>
      <c r="D2464" s="48"/>
      <c r="E2464" s="127"/>
      <c r="F2464" s="48"/>
    </row>
    <row r="2465" spans="1:6" x14ac:dyDescent="0.25">
      <c r="A2465" s="68"/>
      <c r="B2465" s="47"/>
      <c r="C2465" s="77"/>
      <c r="D2465" s="77"/>
      <c r="E2465" s="126"/>
      <c r="F2465" s="78"/>
    </row>
    <row r="2466" spans="1:6" x14ac:dyDescent="0.25">
      <c r="A2466" s="52"/>
      <c r="B2466" s="47"/>
      <c r="C2466" s="48"/>
      <c r="D2466" s="48"/>
      <c r="E2466" s="127"/>
      <c r="F2466" s="48"/>
    </row>
    <row r="2467" spans="1:6" x14ac:dyDescent="0.25">
      <c r="A2467" s="52"/>
      <c r="B2467" s="47"/>
      <c r="C2467" s="48"/>
      <c r="D2467" s="48"/>
      <c r="E2467" s="127"/>
      <c r="F2467" s="48"/>
    </row>
    <row r="2468" spans="1:6" x14ac:dyDescent="0.25">
      <c r="A2468" s="52"/>
      <c r="B2468" s="47"/>
      <c r="C2468" s="48"/>
      <c r="D2468" s="48"/>
      <c r="E2468" s="127"/>
      <c r="F2468" s="48"/>
    </row>
    <row r="2469" spans="1:6" x14ac:dyDescent="0.25">
      <c r="A2469" s="52"/>
      <c r="B2469" s="47"/>
      <c r="C2469" s="48"/>
      <c r="D2469" s="48"/>
      <c r="E2469" s="127"/>
      <c r="F2469" s="48"/>
    </row>
    <row r="2470" spans="1:6" x14ac:dyDescent="0.25">
      <c r="A2470" s="52"/>
      <c r="B2470" s="47"/>
      <c r="C2470" s="48"/>
      <c r="D2470" s="48"/>
      <c r="E2470" s="127"/>
      <c r="F2470" s="48"/>
    </row>
    <row r="2471" spans="1:6" x14ac:dyDescent="0.25">
      <c r="A2471" s="52"/>
      <c r="B2471" s="47"/>
      <c r="C2471" s="48"/>
      <c r="D2471" s="48"/>
      <c r="E2471" s="127"/>
      <c r="F2471" s="48"/>
    </row>
    <row r="2472" spans="1:6" x14ac:dyDescent="0.25">
      <c r="A2472" s="52"/>
      <c r="B2472" s="47"/>
      <c r="C2472" s="48"/>
      <c r="D2472" s="48"/>
      <c r="E2472" s="127"/>
      <c r="F2472" s="48"/>
    </row>
    <row r="2473" spans="1:6" x14ac:dyDescent="0.25">
      <c r="A2473" s="52"/>
      <c r="B2473" s="47"/>
      <c r="C2473" s="48"/>
      <c r="D2473" s="48"/>
      <c r="E2473" s="127"/>
      <c r="F2473" s="48"/>
    </row>
    <row r="2474" spans="1:6" x14ac:dyDescent="0.25">
      <c r="A2474" s="52"/>
      <c r="B2474" s="47"/>
      <c r="C2474" s="48"/>
      <c r="D2474" s="48"/>
      <c r="E2474" s="127"/>
      <c r="F2474" s="48"/>
    </row>
    <row r="2475" spans="1:6" x14ac:dyDescent="0.25">
      <c r="A2475" s="52"/>
      <c r="B2475" s="47"/>
      <c r="C2475" s="48"/>
      <c r="D2475" s="48"/>
      <c r="E2475" s="127"/>
      <c r="F2475" s="48"/>
    </row>
    <row r="2476" spans="1:6" x14ac:dyDescent="0.25">
      <c r="A2476" s="52"/>
      <c r="B2476" s="47"/>
      <c r="C2476" s="48"/>
      <c r="D2476" s="48"/>
      <c r="E2476" s="127"/>
      <c r="F2476" s="48"/>
    </row>
    <row r="2477" spans="1:6" x14ac:dyDescent="0.25">
      <c r="A2477" s="52"/>
      <c r="B2477" s="47"/>
      <c r="C2477" s="48"/>
      <c r="D2477" s="48"/>
      <c r="E2477" s="127"/>
      <c r="F2477" s="48"/>
    </row>
    <row r="2478" spans="1:6" x14ac:dyDescent="0.25">
      <c r="A2478" s="52"/>
      <c r="B2478" s="47"/>
      <c r="C2478" s="48"/>
      <c r="D2478" s="48"/>
      <c r="E2478" s="127"/>
      <c r="F2478" s="48"/>
    </row>
    <row r="2479" spans="1:6" x14ac:dyDescent="0.25">
      <c r="A2479" s="52"/>
      <c r="B2479" s="47"/>
      <c r="C2479" s="48"/>
      <c r="D2479" s="48"/>
      <c r="E2479" s="127"/>
      <c r="F2479" s="48"/>
    </row>
    <row r="2480" spans="1:6" x14ac:dyDescent="0.25">
      <c r="A2480" s="52"/>
      <c r="B2480" s="47"/>
      <c r="C2480" s="48"/>
      <c r="D2480" s="48"/>
      <c r="E2480" s="127"/>
      <c r="F2480" s="48"/>
    </row>
    <row r="2481" spans="1:6" x14ac:dyDescent="0.25">
      <c r="A2481" s="52"/>
      <c r="B2481" s="47"/>
      <c r="C2481" s="48"/>
      <c r="D2481" s="48"/>
      <c r="E2481" s="127"/>
      <c r="F2481" s="48"/>
    </row>
    <row r="2482" spans="1:6" x14ac:dyDescent="0.25">
      <c r="A2482" s="52"/>
      <c r="B2482" s="47"/>
      <c r="C2482" s="48"/>
      <c r="D2482" s="48"/>
      <c r="E2482" s="127"/>
      <c r="F2482" s="48"/>
    </row>
    <row r="2483" spans="1:6" x14ac:dyDescent="0.25">
      <c r="A2483" s="52"/>
      <c r="B2483" s="47"/>
      <c r="C2483" s="48"/>
      <c r="D2483" s="48"/>
      <c r="E2483" s="127"/>
      <c r="F2483" s="48"/>
    </row>
    <row r="2484" spans="1:6" x14ac:dyDescent="0.25">
      <c r="A2484" s="52"/>
      <c r="B2484" s="47"/>
      <c r="C2484" s="48"/>
      <c r="D2484" s="48"/>
      <c r="E2484" s="127"/>
      <c r="F2484" s="48"/>
    </row>
    <row r="2485" spans="1:6" x14ac:dyDescent="0.25">
      <c r="A2485" s="52"/>
      <c r="B2485" s="47"/>
      <c r="C2485" s="48"/>
      <c r="D2485" s="48"/>
      <c r="E2485" s="127"/>
      <c r="F2485" s="48"/>
    </row>
    <row r="2486" spans="1:6" x14ac:dyDescent="0.25">
      <c r="A2486" s="52"/>
      <c r="B2486" s="47"/>
      <c r="C2486" s="48"/>
      <c r="D2486" s="48"/>
      <c r="E2486" s="127"/>
      <c r="F2486" s="48"/>
    </row>
    <row r="2487" spans="1:6" x14ac:dyDescent="0.25">
      <c r="A2487" s="52"/>
      <c r="B2487" s="47"/>
      <c r="C2487" s="48"/>
      <c r="D2487" s="48"/>
      <c r="E2487" s="127"/>
      <c r="F2487" s="48"/>
    </row>
    <row r="2488" spans="1:6" x14ac:dyDescent="0.25">
      <c r="A2488" s="52"/>
      <c r="B2488" s="47"/>
      <c r="C2488" s="48"/>
      <c r="D2488" s="48"/>
      <c r="E2488" s="127"/>
      <c r="F2488" s="48"/>
    </row>
    <row r="2489" spans="1:6" x14ac:dyDescent="0.25">
      <c r="A2489" s="52"/>
      <c r="B2489" s="47"/>
      <c r="C2489" s="48"/>
      <c r="D2489" s="48"/>
      <c r="E2489" s="127"/>
      <c r="F2489" s="48"/>
    </row>
    <row r="2490" spans="1:6" x14ac:dyDescent="0.25">
      <c r="A2490" s="68"/>
      <c r="B2490" s="47"/>
      <c r="C2490" s="79"/>
      <c r="D2490" s="79"/>
      <c r="E2490" s="126"/>
      <c r="F2490" s="79"/>
    </row>
    <row r="2491" spans="1:6" x14ac:dyDescent="0.25">
      <c r="A2491" s="52"/>
      <c r="B2491" s="47"/>
      <c r="C2491" s="48"/>
      <c r="D2491" s="48"/>
      <c r="E2491" s="127"/>
      <c r="F2491" s="48"/>
    </row>
    <row r="2492" spans="1:6" x14ac:dyDescent="0.25">
      <c r="A2492" s="68"/>
      <c r="B2492" s="47"/>
      <c r="C2492" s="79"/>
      <c r="D2492" s="79"/>
      <c r="E2492" s="126"/>
      <c r="F2492" s="79"/>
    </row>
    <row r="2493" spans="1:6" x14ac:dyDescent="0.25">
      <c r="A2493" s="52"/>
      <c r="B2493" s="47"/>
      <c r="C2493" s="48"/>
      <c r="D2493" s="48"/>
      <c r="E2493" s="127"/>
      <c r="F2493" s="48"/>
    </row>
    <row r="2494" spans="1:6" x14ac:dyDescent="0.25">
      <c r="A2494" s="68"/>
      <c r="B2494" s="47"/>
      <c r="C2494" s="77"/>
      <c r="D2494" s="77"/>
      <c r="E2494" s="126"/>
      <c r="F2494" s="78"/>
    </row>
    <row r="2495" spans="1:6" x14ac:dyDescent="0.25">
      <c r="A2495" s="52"/>
      <c r="B2495" s="47"/>
      <c r="C2495" s="48"/>
      <c r="D2495" s="48"/>
      <c r="E2495" s="127"/>
      <c r="F2495" s="48"/>
    </row>
    <row r="2496" spans="1:6" x14ac:dyDescent="0.25">
      <c r="A2496" s="52"/>
      <c r="B2496" s="47"/>
      <c r="C2496" s="48"/>
      <c r="D2496" s="48"/>
      <c r="E2496" s="127"/>
      <c r="F2496" s="48"/>
    </row>
    <row r="2497" spans="1:6" x14ac:dyDescent="0.25">
      <c r="A2497" s="68"/>
      <c r="B2497" s="47"/>
      <c r="C2497" s="77"/>
      <c r="D2497" s="77"/>
      <c r="E2497" s="126"/>
      <c r="F2497" s="78"/>
    </row>
    <row r="2498" spans="1:6" x14ac:dyDescent="0.25">
      <c r="A2498" s="52"/>
      <c r="B2498" s="47"/>
      <c r="C2498" s="48"/>
      <c r="D2498" s="48"/>
      <c r="E2498" s="127"/>
      <c r="F2498" s="48"/>
    </row>
    <row r="2499" spans="1:6" x14ac:dyDescent="0.25">
      <c r="A2499" s="68"/>
      <c r="B2499" s="47"/>
      <c r="C2499" s="79"/>
      <c r="D2499" s="79"/>
      <c r="E2499" s="126"/>
      <c r="F2499" s="79"/>
    </row>
    <row r="2500" spans="1:6" x14ac:dyDescent="0.25">
      <c r="A2500" s="52"/>
      <c r="B2500" s="47"/>
      <c r="C2500" s="48"/>
      <c r="D2500" s="48"/>
      <c r="E2500" s="127"/>
      <c r="F2500" s="48"/>
    </row>
    <row r="2501" spans="1:6" x14ac:dyDescent="0.25">
      <c r="A2501" s="68"/>
      <c r="B2501" s="47"/>
      <c r="C2501" s="79"/>
      <c r="D2501" s="79"/>
      <c r="E2501" s="126"/>
      <c r="F2501" s="79"/>
    </row>
    <row r="2502" spans="1:6" x14ac:dyDescent="0.25">
      <c r="A2502" s="52"/>
      <c r="B2502" s="47"/>
      <c r="C2502" s="48"/>
      <c r="D2502" s="48"/>
      <c r="E2502" s="127"/>
      <c r="F2502" s="48"/>
    </row>
    <row r="2503" spans="1:6" x14ac:dyDescent="0.25">
      <c r="A2503" s="68"/>
      <c r="B2503" s="47"/>
      <c r="C2503" s="77"/>
      <c r="D2503" s="77"/>
      <c r="E2503" s="126"/>
      <c r="F2503" s="78"/>
    </row>
    <row r="2504" spans="1:6" x14ac:dyDescent="0.25">
      <c r="A2504" s="52"/>
      <c r="B2504" s="47"/>
      <c r="C2504" s="48"/>
      <c r="D2504" s="48"/>
      <c r="E2504" s="127"/>
      <c r="F2504" s="48"/>
    </row>
    <row r="2505" spans="1:6" x14ac:dyDescent="0.25">
      <c r="A2505" s="52"/>
      <c r="B2505" s="47"/>
      <c r="C2505" s="48"/>
      <c r="D2505" s="48"/>
      <c r="E2505" s="127"/>
      <c r="F2505" s="48"/>
    </row>
    <row r="2506" spans="1:6" x14ac:dyDescent="0.25">
      <c r="A2506" s="52"/>
      <c r="B2506" s="47"/>
      <c r="C2506" s="48"/>
      <c r="D2506" s="48"/>
      <c r="E2506" s="127"/>
      <c r="F2506" s="48"/>
    </row>
    <row r="2507" spans="1:6" x14ac:dyDescent="0.25">
      <c r="A2507" s="52"/>
      <c r="B2507" s="47"/>
      <c r="C2507" s="48"/>
      <c r="D2507" s="48"/>
      <c r="E2507" s="127"/>
      <c r="F2507" s="48"/>
    </row>
    <row r="2508" spans="1:6" x14ac:dyDescent="0.25">
      <c r="A2508" s="52"/>
      <c r="B2508" s="47"/>
      <c r="C2508" s="48"/>
      <c r="D2508" s="48"/>
      <c r="E2508" s="127"/>
      <c r="F2508" s="48"/>
    </row>
    <row r="2509" spans="1:6" x14ac:dyDescent="0.25">
      <c r="A2509" s="52"/>
      <c r="B2509" s="47"/>
      <c r="C2509" s="48"/>
      <c r="D2509" s="48"/>
      <c r="E2509" s="127"/>
      <c r="F2509" s="48"/>
    </row>
    <row r="2510" spans="1:6" x14ac:dyDescent="0.25">
      <c r="A2510" s="49"/>
      <c r="B2510" s="47"/>
      <c r="C2510" s="77"/>
      <c r="D2510" s="77"/>
      <c r="E2510" s="126"/>
      <c r="F2510" s="78"/>
    </row>
    <row r="2511" spans="1:6" x14ac:dyDescent="0.25">
      <c r="A2511" s="68"/>
      <c r="B2511" s="47"/>
      <c r="C2511" s="77"/>
      <c r="D2511" s="77"/>
      <c r="E2511" s="126"/>
      <c r="F2511" s="78"/>
    </row>
    <row r="2512" spans="1:6" x14ac:dyDescent="0.25">
      <c r="A2512" s="52"/>
      <c r="B2512" s="47"/>
      <c r="C2512" s="48"/>
      <c r="D2512" s="48"/>
      <c r="E2512" s="127"/>
      <c r="F2512" s="48"/>
    </row>
    <row r="2513" spans="1:6" x14ac:dyDescent="0.25">
      <c r="A2513" s="52"/>
      <c r="B2513" s="47"/>
      <c r="C2513" s="48"/>
      <c r="D2513" s="48"/>
      <c r="E2513" s="127"/>
      <c r="F2513" s="48"/>
    </row>
    <row r="2514" spans="1:6" x14ac:dyDescent="0.25">
      <c r="A2514" s="68"/>
      <c r="B2514" s="47"/>
      <c r="C2514" s="77"/>
      <c r="D2514" s="77"/>
      <c r="E2514" s="126"/>
      <c r="F2514" s="78"/>
    </row>
    <row r="2515" spans="1:6" x14ac:dyDescent="0.25">
      <c r="A2515" s="52"/>
      <c r="B2515" s="47"/>
      <c r="C2515" s="48"/>
      <c r="D2515" s="48"/>
      <c r="E2515" s="127"/>
      <c r="F2515" s="48"/>
    </row>
    <row r="2516" spans="1:6" x14ac:dyDescent="0.25">
      <c r="A2516" s="52"/>
      <c r="B2516" s="47"/>
      <c r="C2516" s="48"/>
      <c r="D2516" s="48"/>
      <c r="E2516" s="127"/>
      <c r="F2516" s="48"/>
    </row>
    <row r="2517" spans="1:6" x14ac:dyDescent="0.25">
      <c r="A2517" s="52"/>
      <c r="B2517" s="47"/>
      <c r="C2517" s="48"/>
      <c r="D2517" s="48"/>
      <c r="E2517" s="127"/>
      <c r="F2517" s="48"/>
    </row>
    <row r="2518" spans="1:6" x14ac:dyDescent="0.25">
      <c r="A2518" s="52"/>
      <c r="B2518" s="47"/>
      <c r="C2518" s="48"/>
      <c r="D2518" s="48"/>
      <c r="E2518" s="127"/>
      <c r="F2518" s="48"/>
    </row>
    <row r="2519" spans="1:6" x14ac:dyDescent="0.25">
      <c r="A2519" s="52"/>
      <c r="B2519" s="47"/>
      <c r="C2519" s="48"/>
      <c r="D2519" s="48"/>
      <c r="E2519" s="127"/>
      <c r="F2519" s="48"/>
    </row>
    <row r="2520" spans="1:6" x14ac:dyDescent="0.25">
      <c r="A2520" s="52"/>
      <c r="B2520" s="47"/>
      <c r="C2520" s="48"/>
      <c r="D2520" s="48"/>
      <c r="E2520" s="127"/>
      <c r="F2520" s="48"/>
    </row>
    <row r="2521" spans="1:6" x14ac:dyDescent="0.25">
      <c r="A2521" s="52"/>
      <c r="B2521" s="47"/>
      <c r="C2521" s="48"/>
      <c r="D2521" s="48"/>
      <c r="E2521" s="127"/>
      <c r="F2521" s="48"/>
    </row>
    <row r="2522" spans="1:6" x14ac:dyDescent="0.25">
      <c r="A2522" s="52"/>
      <c r="B2522" s="47"/>
      <c r="C2522" s="48"/>
      <c r="D2522" s="48"/>
      <c r="E2522" s="127"/>
      <c r="F2522" s="48"/>
    </row>
    <row r="2523" spans="1:6" x14ac:dyDescent="0.25">
      <c r="A2523" s="52"/>
      <c r="B2523" s="47"/>
      <c r="C2523" s="48"/>
      <c r="D2523" s="48"/>
      <c r="E2523" s="127"/>
      <c r="F2523" s="48"/>
    </row>
    <row r="2524" spans="1:6" x14ac:dyDescent="0.25">
      <c r="A2524" s="52"/>
      <c r="B2524" s="47"/>
      <c r="C2524" s="48"/>
      <c r="D2524" s="48"/>
      <c r="E2524" s="127"/>
      <c r="F2524" s="48"/>
    </row>
    <row r="2525" spans="1:6" x14ac:dyDescent="0.25">
      <c r="A2525" s="52"/>
      <c r="B2525" s="47"/>
      <c r="C2525" s="48"/>
      <c r="D2525" s="48"/>
      <c r="E2525" s="127"/>
      <c r="F2525" s="48"/>
    </row>
    <row r="2526" spans="1:6" x14ac:dyDescent="0.25">
      <c r="A2526" s="68"/>
      <c r="B2526" s="47"/>
      <c r="C2526" s="79"/>
      <c r="D2526" s="79"/>
      <c r="E2526" s="126"/>
      <c r="F2526" s="79"/>
    </row>
    <row r="2527" spans="1:6" x14ac:dyDescent="0.25">
      <c r="A2527" s="52"/>
      <c r="B2527" s="47"/>
      <c r="C2527" s="48"/>
      <c r="D2527" s="48"/>
      <c r="E2527" s="127"/>
      <c r="F2527" s="48"/>
    </row>
    <row r="2528" spans="1:6" x14ac:dyDescent="0.25">
      <c r="A2528" s="75"/>
      <c r="B2528" s="76"/>
      <c r="C2528" s="61"/>
      <c r="D2528" s="61"/>
      <c r="E2528" s="125"/>
      <c r="F2528" s="78"/>
    </row>
    <row r="2529" spans="1:6" x14ac:dyDescent="0.25">
      <c r="A2529" s="49"/>
      <c r="B2529" s="47"/>
      <c r="C2529" s="77"/>
      <c r="D2529" s="77"/>
      <c r="E2529" s="126"/>
      <c r="F2529" s="78"/>
    </row>
    <row r="2530" spans="1:6" x14ac:dyDescent="0.25">
      <c r="A2530" s="68"/>
      <c r="B2530" s="47"/>
      <c r="C2530" s="77"/>
      <c r="D2530" s="77"/>
      <c r="E2530" s="126"/>
      <c r="F2530" s="78"/>
    </row>
    <row r="2531" spans="1:6" x14ac:dyDescent="0.25">
      <c r="A2531" s="52"/>
      <c r="B2531" s="47"/>
      <c r="C2531" s="48"/>
      <c r="D2531" s="48"/>
      <c r="E2531" s="127"/>
      <c r="F2531" s="48"/>
    </row>
    <row r="2532" spans="1:6" x14ac:dyDescent="0.25">
      <c r="A2532" s="52"/>
      <c r="B2532" s="47"/>
      <c r="C2532" s="48"/>
      <c r="D2532" s="48"/>
      <c r="E2532" s="127"/>
      <c r="F2532" s="48"/>
    </row>
    <row r="2533" spans="1:6" x14ac:dyDescent="0.25">
      <c r="A2533" s="52"/>
      <c r="B2533" s="47"/>
      <c r="C2533" s="48"/>
      <c r="D2533" s="48"/>
      <c r="E2533" s="127"/>
      <c r="F2533" s="48"/>
    </row>
    <row r="2534" spans="1:6" x14ac:dyDescent="0.25">
      <c r="A2534" s="52"/>
      <c r="B2534" s="47"/>
      <c r="C2534" s="48"/>
      <c r="D2534" s="48"/>
      <c r="E2534" s="127"/>
      <c r="F2534" s="48"/>
    </row>
    <row r="2535" spans="1:6" x14ac:dyDescent="0.25">
      <c r="A2535" s="68"/>
      <c r="B2535" s="47"/>
      <c r="C2535" s="77"/>
      <c r="D2535" s="77"/>
      <c r="E2535" s="126"/>
      <c r="F2535" s="78"/>
    </row>
    <row r="2536" spans="1:6" x14ac:dyDescent="0.25">
      <c r="A2536" s="52"/>
      <c r="B2536" s="47"/>
      <c r="C2536" s="48"/>
      <c r="D2536" s="48"/>
      <c r="E2536" s="127"/>
      <c r="F2536" s="48"/>
    </row>
    <row r="2537" spans="1:6" x14ac:dyDescent="0.25">
      <c r="A2537" s="52"/>
      <c r="B2537" s="47"/>
      <c r="C2537" s="48"/>
      <c r="D2537" s="48"/>
      <c r="E2537" s="127"/>
      <c r="F2537" s="48"/>
    </row>
    <row r="2538" spans="1:6" x14ac:dyDescent="0.25">
      <c r="A2538" s="52"/>
      <c r="B2538" s="47"/>
      <c r="C2538" s="48"/>
      <c r="D2538" s="48"/>
      <c r="E2538" s="127"/>
      <c r="F2538" s="48"/>
    </row>
    <row r="2539" spans="1:6" x14ac:dyDescent="0.25">
      <c r="A2539" s="52"/>
      <c r="B2539" s="47"/>
      <c r="C2539" s="48"/>
      <c r="D2539" s="48"/>
      <c r="E2539" s="127"/>
      <c r="F2539" s="48"/>
    </row>
    <row r="2540" spans="1:6" x14ac:dyDescent="0.25">
      <c r="A2540" s="52"/>
      <c r="B2540" s="47"/>
      <c r="C2540" s="48"/>
      <c r="D2540" s="48"/>
      <c r="E2540" s="127"/>
      <c r="F2540" s="48"/>
    </row>
    <row r="2541" spans="1:6" x14ac:dyDescent="0.25">
      <c r="A2541" s="52"/>
      <c r="B2541" s="47"/>
      <c r="C2541" s="48"/>
      <c r="D2541" s="48"/>
      <c r="E2541" s="127"/>
      <c r="F2541" s="48"/>
    </row>
    <row r="2542" spans="1:6" x14ac:dyDescent="0.25">
      <c r="A2542" s="52"/>
      <c r="B2542" s="47"/>
      <c r="C2542" s="48"/>
      <c r="D2542" s="48"/>
      <c r="E2542" s="127"/>
      <c r="F2542" s="48"/>
    </row>
    <row r="2543" spans="1:6" x14ac:dyDescent="0.25">
      <c r="A2543" s="52"/>
      <c r="B2543" s="47"/>
      <c r="C2543" s="48"/>
      <c r="D2543" s="48"/>
      <c r="E2543" s="127"/>
      <c r="F2543" s="48"/>
    </row>
    <row r="2544" spans="1:6" x14ac:dyDescent="0.25">
      <c r="A2544" s="52"/>
      <c r="B2544" s="47"/>
      <c r="C2544" s="48"/>
      <c r="D2544" s="48"/>
      <c r="E2544" s="127"/>
      <c r="F2544" s="48"/>
    </row>
    <row r="2545" spans="1:6" x14ac:dyDescent="0.25">
      <c r="A2545" s="52"/>
      <c r="B2545" s="47"/>
      <c r="C2545" s="48"/>
      <c r="D2545" s="48"/>
      <c r="E2545" s="127"/>
      <c r="F2545" s="48"/>
    </row>
    <row r="2546" spans="1:6" x14ac:dyDescent="0.25">
      <c r="A2546" s="52"/>
      <c r="B2546" s="47"/>
      <c r="C2546" s="48"/>
      <c r="D2546" s="48"/>
      <c r="E2546" s="127"/>
      <c r="F2546" s="48"/>
    </row>
    <row r="2547" spans="1:6" x14ac:dyDescent="0.25">
      <c r="A2547" s="52"/>
      <c r="B2547" s="47"/>
      <c r="C2547" s="48"/>
      <c r="D2547" s="48"/>
      <c r="E2547" s="127"/>
      <c r="F2547" s="48"/>
    </row>
    <row r="2548" spans="1:6" x14ac:dyDescent="0.25">
      <c r="A2548" s="52"/>
      <c r="B2548" s="47"/>
      <c r="C2548" s="48"/>
      <c r="D2548" s="48"/>
      <c r="E2548" s="127"/>
      <c r="F2548" s="48"/>
    </row>
    <row r="2549" spans="1:6" x14ac:dyDescent="0.25">
      <c r="A2549" s="52"/>
      <c r="B2549" s="47"/>
      <c r="C2549" s="48"/>
      <c r="D2549" s="48"/>
      <c r="E2549" s="127"/>
      <c r="F2549" s="48"/>
    </row>
    <row r="2550" spans="1:6" x14ac:dyDescent="0.25">
      <c r="A2550" s="52"/>
      <c r="B2550" s="47"/>
      <c r="C2550" s="48"/>
      <c r="D2550" s="48"/>
      <c r="E2550" s="127"/>
      <c r="F2550" s="48"/>
    </row>
    <row r="2551" spans="1:6" x14ac:dyDescent="0.25">
      <c r="A2551" s="52"/>
      <c r="B2551" s="47"/>
      <c r="C2551" s="48"/>
      <c r="D2551" s="48"/>
      <c r="E2551" s="127"/>
      <c r="F2551" s="48"/>
    </row>
    <row r="2552" spans="1:6" x14ac:dyDescent="0.25">
      <c r="A2552" s="52"/>
      <c r="B2552" s="47"/>
      <c r="C2552" s="48"/>
      <c r="D2552" s="48"/>
      <c r="E2552" s="127"/>
      <c r="F2552" s="48"/>
    </row>
    <row r="2553" spans="1:6" x14ac:dyDescent="0.25">
      <c r="A2553" s="52"/>
      <c r="B2553" s="47"/>
      <c r="C2553" s="48"/>
      <c r="D2553" s="48"/>
      <c r="E2553" s="127"/>
      <c r="F2553" s="48"/>
    </row>
    <row r="2554" spans="1:6" x14ac:dyDescent="0.25">
      <c r="A2554" s="52"/>
      <c r="B2554" s="47"/>
      <c r="C2554" s="48"/>
      <c r="D2554" s="48"/>
      <c r="E2554" s="127"/>
      <c r="F2554" s="48"/>
    </row>
    <row r="2555" spans="1:6" x14ac:dyDescent="0.25">
      <c r="A2555" s="52"/>
      <c r="B2555" s="47"/>
      <c r="C2555" s="48"/>
      <c r="D2555" s="48"/>
      <c r="E2555" s="127"/>
      <c r="F2555" s="48"/>
    </row>
    <row r="2556" spans="1:6" x14ac:dyDescent="0.25">
      <c r="A2556" s="52"/>
      <c r="B2556" s="47"/>
      <c r="C2556" s="48"/>
      <c r="D2556" s="48"/>
      <c r="E2556" s="127"/>
      <c r="F2556" s="48"/>
    </row>
    <row r="2557" spans="1:6" x14ac:dyDescent="0.25">
      <c r="A2557" s="52"/>
      <c r="B2557" s="47"/>
      <c r="C2557" s="48"/>
      <c r="D2557" s="48"/>
      <c r="E2557" s="127"/>
      <c r="F2557" s="48"/>
    </row>
    <row r="2558" spans="1:6" x14ac:dyDescent="0.25">
      <c r="A2558" s="52"/>
      <c r="B2558" s="47"/>
      <c r="C2558" s="48"/>
      <c r="D2558" s="48"/>
      <c r="E2558" s="127"/>
      <c r="F2558" s="48"/>
    </row>
    <row r="2559" spans="1:6" x14ac:dyDescent="0.25">
      <c r="A2559" s="52"/>
      <c r="B2559" s="47"/>
      <c r="C2559" s="48"/>
      <c r="D2559" s="48"/>
      <c r="E2559" s="127"/>
      <c r="F2559" s="48"/>
    </row>
    <row r="2560" spans="1:6" x14ac:dyDescent="0.25">
      <c r="A2560" s="52"/>
      <c r="B2560" s="47"/>
      <c r="C2560" s="48"/>
      <c r="D2560" s="48"/>
      <c r="E2560" s="127"/>
      <c r="F2560" s="48"/>
    </row>
    <row r="2561" spans="1:6" x14ac:dyDescent="0.25">
      <c r="A2561" s="68"/>
      <c r="B2561" s="47"/>
      <c r="C2561" s="77"/>
      <c r="D2561" s="77"/>
      <c r="E2561" s="126"/>
      <c r="F2561" s="78"/>
    </row>
    <row r="2562" spans="1:6" x14ac:dyDescent="0.25">
      <c r="A2562" s="52"/>
      <c r="B2562" s="47"/>
      <c r="C2562" s="48"/>
      <c r="D2562" s="48"/>
      <c r="E2562" s="127"/>
      <c r="F2562" s="48"/>
    </row>
    <row r="2563" spans="1:6" x14ac:dyDescent="0.25">
      <c r="A2563" s="52"/>
      <c r="B2563" s="47"/>
      <c r="C2563" s="48"/>
      <c r="D2563" s="48"/>
      <c r="E2563" s="127"/>
      <c r="F2563" s="48"/>
    </row>
    <row r="2564" spans="1:6" x14ac:dyDescent="0.25">
      <c r="A2564" s="52"/>
      <c r="B2564" s="47"/>
      <c r="C2564" s="48"/>
      <c r="D2564" s="48"/>
      <c r="E2564" s="127"/>
      <c r="F2564" s="48"/>
    </row>
    <row r="2565" spans="1:6" x14ac:dyDescent="0.25">
      <c r="A2565" s="52"/>
      <c r="B2565" s="47"/>
      <c r="C2565" s="48"/>
      <c r="D2565" s="48"/>
      <c r="E2565" s="127"/>
      <c r="F2565" s="48"/>
    </row>
    <row r="2566" spans="1:6" x14ac:dyDescent="0.25">
      <c r="A2566" s="68"/>
      <c r="B2566" s="47"/>
      <c r="C2566" s="77"/>
      <c r="D2566" s="77"/>
      <c r="E2566" s="126"/>
      <c r="F2566" s="78"/>
    </row>
    <row r="2567" spans="1:6" x14ac:dyDescent="0.25">
      <c r="A2567" s="52"/>
      <c r="B2567" s="47"/>
      <c r="C2567" s="48"/>
      <c r="D2567" s="48"/>
      <c r="E2567" s="127"/>
      <c r="F2567" s="48"/>
    </row>
    <row r="2568" spans="1:6" x14ac:dyDescent="0.25">
      <c r="A2568" s="68"/>
      <c r="B2568" s="47"/>
      <c r="C2568" s="77"/>
      <c r="D2568" s="77"/>
      <c r="E2568" s="126"/>
      <c r="F2568" s="78"/>
    </row>
    <row r="2569" spans="1:6" x14ac:dyDescent="0.25">
      <c r="A2569" s="52"/>
      <c r="B2569" s="47"/>
      <c r="C2569" s="48"/>
      <c r="D2569" s="48"/>
      <c r="E2569" s="127"/>
      <c r="F2569" s="48"/>
    </row>
    <row r="2570" spans="1:6" x14ac:dyDescent="0.25">
      <c r="A2570" s="68"/>
      <c r="B2570" s="47"/>
      <c r="C2570" s="79"/>
      <c r="D2570" s="79"/>
      <c r="E2570" s="126"/>
      <c r="F2570" s="79"/>
    </row>
    <row r="2571" spans="1:6" x14ac:dyDescent="0.25">
      <c r="A2571" s="52"/>
      <c r="B2571" s="47"/>
      <c r="C2571" s="48"/>
      <c r="D2571" s="48"/>
      <c r="E2571" s="127"/>
      <c r="F2571" s="48"/>
    </row>
    <row r="2572" spans="1:6" x14ac:dyDescent="0.25">
      <c r="A2572" s="68"/>
      <c r="B2572" s="47"/>
      <c r="C2572" s="77"/>
      <c r="D2572" s="77"/>
      <c r="E2572" s="126"/>
      <c r="F2572" s="78"/>
    </row>
    <row r="2573" spans="1:6" x14ac:dyDescent="0.25">
      <c r="A2573" s="52"/>
      <c r="B2573" s="47"/>
      <c r="C2573" s="48"/>
      <c r="D2573" s="48"/>
      <c r="E2573" s="127"/>
      <c r="F2573" s="48"/>
    </row>
    <row r="2574" spans="1:6" x14ac:dyDescent="0.25">
      <c r="A2574" s="52"/>
      <c r="B2574" s="47"/>
      <c r="C2574" s="48"/>
      <c r="D2574" s="48"/>
      <c r="E2574" s="127"/>
      <c r="F2574" s="48"/>
    </row>
    <row r="2575" spans="1:6" x14ac:dyDescent="0.25">
      <c r="A2575" s="52"/>
      <c r="B2575" s="47"/>
      <c r="C2575" s="48"/>
      <c r="D2575" s="48"/>
      <c r="E2575" s="127"/>
      <c r="F2575" s="48"/>
    </row>
    <row r="2576" spans="1:6" x14ac:dyDescent="0.25">
      <c r="A2576" s="52"/>
      <c r="B2576" s="47"/>
      <c r="C2576" s="48"/>
      <c r="D2576" s="48"/>
      <c r="E2576" s="127"/>
      <c r="F2576" s="48"/>
    </row>
    <row r="2577" spans="1:6" x14ac:dyDescent="0.25">
      <c r="A2577" s="52"/>
      <c r="B2577" s="47"/>
      <c r="C2577" s="48"/>
      <c r="D2577" s="48"/>
      <c r="E2577" s="127"/>
      <c r="F2577" s="48"/>
    </row>
    <row r="2578" spans="1:6" x14ac:dyDescent="0.25">
      <c r="A2578" s="52"/>
      <c r="B2578" s="47"/>
      <c r="C2578" s="48"/>
      <c r="D2578" s="48"/>
      <c r="E2578" s="127"/>
      <c r="F2578" s="48"/>
    </row>
    <row r="2579" spans="1:6" x14ac:dyDescent="0.25">
      <c r="A2579" s="52"/>
      <c r="B2579" s="47"/>
      <c r="C2579" s="48"/>
      <c r="D2579" s="48"/>
      <c r="E2579" s="127"/>
      <c r="F2579" s="48"/>
    </row>
    <row r="2580" spans="1:6" x14ac:dyDescent="0.25">
      <c r="A2580" s="68"/>
      <c r="B2580" s="47"/>
      <c r="C2580" s="77"/>
      <c r="D2580" s="77"/>
      <c r="E2580" s="126"/>
      <c r="F2580" s="78"/>
    </row>
    <row r="2581" spans="1:6" x14ac:dyDescent="0.25">
      <c r="A2581" s="52"/>
      <c r="B2581" s="47"/>
      <c r="C2581" s="48"/>
      <c r="D2581" s="48"/>
      <c r="E2581" s="127"/>
      <c r="F2581" s="48"/>
    </row>
    <row r="2582" spans="1:6" x14ac:dyDescent="0.25">
      <c r="A2582" s="68"/>
      <c r="B2582" s="47"/>
      <c r="C2582" s="77"/>
      <c r="D2582" s="77"/>
      <c r="E2582" s="128"/>
      <c r="F2582" s="79"/>
    </row>
    <row r="2583" spans="1:6" x14ac:dyDescent="0.25">
      <c r="A2583" s="49"/>
      <c r="B2583" s="47"/>
      <c r="C2583" s="77"/>
      <c r="D2583" s="77"/>
      <c r="E2583" s="126"/>
      <c r="F2583" s="78"/>
    </row>
    <row r="2584" spans="1:6" x14ac:dyDescent="0.25">
      <c r="A2584" s="68"/>
      <c r="B2584" s="47"/>
      <c r="C2584" s="77"/>
      <c r="D2584" s="77"/>
      <c r="E2584" s="126"/>
      <c r="F2584" s="78"/>
    </row>
    <row r="2585" spans="1:6" x14ac:dyDescent="0.25">
      <c r="A2585" s="52"/>
      <c r="B2585" s="47"/>
      <c r="C2585" s="48"/>
      <c r="D2585" s="48"/>
      <c r="E2585" s="127"/>
      <c r="F2585" s="48"/>
    </row>
    <row r="2586" spans="1:6" x14ac:dyDescent="0.25">
      <c r="A2586" s="52"/>
      <c r="B2586" s="47"/>
      <c r="D2586" s="48"/>
      <c r="E2586" s="127"/>
      <c r="F2586" s="48"/>
    </row>
    <row r="2587" spans="1:6" x14ac:dyDescent="0.25">
      <c r="A2587" s="52"/>
      <c r="B2587" s="47"/>
      <c r="C2587" s="48"/>
      <c r="D2587" s="48"/>
      <c r="E2587" s="127"/>
      <c r="F2587" s="48"/>
    </row>
    <row r="2588" spans="1:6" x14ac:dyDescent="0.25">
      <c r="A2588" s="52"/>
      <c r="B2588" s="47"/>
      <c r="C2588" s="48"/>
      <c r="D2588" s="48"/>
      <c r="E2588" s="127"/>
      <c r="F2588" s="48"/>
    </row>
    <row r="2589" spans="1:6" x14ac:dyDescent="0.25">
      <c r="A2589" s="52"/>
      <c r="B2589" s="47"/>
      <c r="C2589" s="48"/>
      <c r="D2589" s="48"/>
      <c r="E2589" s="127"/>
      <c r="F2589" s="48"/>
    </row>
    <row r="2590" spans="1:6" x14ac:dyDescent="0.25">
      <c r="A2590" s="68"/>
      <c r="B2590" s="47"/>
      <c r="C2590" s="77"/>
      <c r="D2590" s="77"/>
      <c r="E2590" s="126"/>
      <c r="F2590" s="78"/>
    </row>
    <row r="2591" spans="1:6" x14ac:dyDescent="0.25">
      <c r="A2591" s="52"/>
      <c r="B2591" s="47"/>
      <c r="C2591" s="48"/>
      <c r="D2591" s="48"/>
      <c r="E2591" s="127"/>
      <c r="F2591" s="48"/>
    </row>
    <row r="2592" spans="1:6" x14ac:dyDescent="0.25">
      <c r="A2592" s="52"/>
      <c r="B2592" s="47"/>
      <c r="C2592" s="48"/>
      <c r="D2592" s="48"/>
      <c r="E2592" s="127"/>
      <c r="F2592" s="48"/>
    </row>
    <row r="2593" spans="1:6" x14ac:dyDescent="0.25">
      <c r="A2593" s="52"/>
      <c r="B2593" s="47"/>
      <c r="C2593" s="48"/>
      <c r="D2593" s="48"/>
      <c r="E2593" s="127"/>
      <c r="F2593" s="48"/>
    </row>
    <row r="2594" spans="1:6" x14ac:dyDescent="0.25">
      <c r="A2594" s="52"/>
      <c r="B2594" s="47"/>
      <c r="C2594" s="48"/>
      <c r="D2594" s="48"/>
      <c r="E2594" s="127"/>
      <c r="F2594" s="48"/>
    </row>
    <row r="2595" spans="1:6" x14ac:dyDescent="0.25">
      <c r="A2595" s="52"/>
      <c r="B2595" s="47"/>
      <c r="C2595" s="48"/>
      <c r="D2595" s="48"/>
      <c r="E2595" s="127"/>
      <c r="F2595" s="48"/>
    </row>
    <row r="2596" spans="1:6" x14ac:dyDescent="0.25">
      <c r="A2596" s="52"/>
      <c r="B2596" s="47"/>
      <c r="C2596" s="48"/>
      <c r="D2596" s="48"/>
      <c r="E2596" s="127"/>
      <c r="F2596" s="48"/>
    </row>
    <row r="2597" spans="1:6" x14ac:dyDescent="0.25">
      <c r="A2597" s="52"/>
      <c r="B2597" s="47"/>
      <c r="C2597" s="48"/>
      <c r="D2597" s="48"/>
      <c r="E2597" s="127"/>
      <c r="F2597" s="48"/>
    </row>
    <row r="2598" spans="1:6" x14ac:dyDescent="0.25">
      <c r="A2598" s="52"/>
      <c r="B2598" s="47"/>
      <c r="C2598" s="48"/>
      <c r="D2598" s="48"/>
      <c r="E2598" s="127"/>
      <c r="F2598" s="48"/>
    </row>
    <row r="2599" spans="1:6" x14ac:dyDescent="0.25">
      <c r="A2599" s="52"/>
      <c r="B2599" s="47"/>
      <c r="C2599" s="48"/>
      <c r="D2599" s="48"/>
      <c r="E2599" s="127"/>
      <c r="F2599" s="48"/>
    </row>
    <row r="2600" spans="1:6" x14ac:dyDescent="0.25">
      <c r="A2600" s="52"/>
      <c r="B2600" s="47"/>
      <c r="C2600" s="48"/>
      <c r="D2600" s="48"/>
      <c r="E2600" s="127"/>
      <c r="F2600" s="48"/>
    </row>
    <row r="2601" spans="1:6" x14ac:dyDescent="0.25">
      <c r="A2601" s="52"/>
      <c r="B2601" s="47"/>
      <c r="C2601" s="48"/>
      <c r="D2601" s="48"/>
      <c r="E2601" s="127"/>
      <c r="F2601" s="48"/>
    </row>
    <row r="2602" spans="1:6" x14ac:dyDescent="0.25">
      <c r="A2602" s="52"/>
      <c r="B2602" s="47"/>
      <c r="C2602" s="48"/>
      <c r="D2602" s="48"/>
      <c r="E2602" s="127"/>
      <c r="F2602" s="48"/>
    </row>
    <row r="2603" spans="1:6" x14ac:dyDescent="0.25">
      <c r="A2603" s="52"/>
      <c r="B2603" s="47"/>
      <c r="C2603" s="48"/>
      <c r="D2603" s="48"/>
      <c r="E2603" s="127"/>
      <c r="F2603" s="48"/>
    </row>
    <row r="2604" spans="1:6" x14ac:dyDescent="0.25">
      <c r="A2604" s="52"/>
      <c r="B2604" s="47"/>
      <c r="C2604" s="48"/>
      <c r="D2604" s="48"/>
      <c r="E2604" s="127"/>
      <c r="F2604" s="48"/>
    </row>
    <row r="2605" spans="1:6" x14ac:dyDescent="0.25">
      <c r="A2605" s="52"/>
      <c r="B2605" s="47"/>
      <c r="C2605" s="48"/>
      <c r="D2605" s="48"/>
      <c r="E2605" s="127"/>
      <c r="F2605" s="48"/>
    </row>
    <row r="2606" spans="1:6" x14ac:dyDescent="0.25">
      <c r="A2606" s="52"/>
      <c r="B2606" s="47"/>
      <c r="C2606" s="48"/>
      <c r="D2606" s="48"/>
      <c r="E2606" s="127"/>
      <c r="F2606" s="48"/>
    </row>
    <row r="2607" spans="1:6" x14ac:dyDescent="0.25">
      <c r="A2607" s="52"/>
      <c r="B2607" s="47"/>
      <c r="C2607" s="48"/>
      <c r="D2607" s="48"/>
      <c r="E2607" s="127"/>
      <c r="F2607" s="48"/>
    </row>
    <row r="2608" spans="1:6" x14ac:dyDescent="0.25">
      <c r="A2608" s="52"/>
      <c r="B2608" s="47"/>
      <c r="C2608" s="48"/>
      <c r="D2608" s="48"/>
      <c r="E2608" s="127"/>
      <c r="F2608" s="48"/>
    </row>
    <row r="2609" spans="1:6" x14ac:dyDescent="0.25">
      <c r="A2609" s="52"/>
      <c r="B2609" s="47"/>
      <c r="C2609" s="48"/>
      <c r="D2609" s="48"/>
      <c r="E2609" s="127"/>
      <c r="F2609" s="48"/>
    </row>
    <row r="2610" spans="1:6" x14ac:dyDescent="0.25">
      <c r="A2610" s="52"/>
      <c r="B2610" s="47"/>
      <c r="C2610" s="48"/>
      <c r="D2610" s="48"/>
      <c r="E2610" s="127"/>
      <c r="F2610" s="48"/>
    </row>
    <row r="2611" spans="1:6" x14ac:dyDescent="0.25">
      <c r="A2611" s="52"/>
      <c r="B2611" s="47"/>
      <c r="C2611" s="48"/>
      <c r="D2611" s="48"/>
      <c r="E2611" s="127"/>
      <c r="F2611" s="48"/>
    </row>
    <row r="2612" spans="1:6" x14ac:dyDescent="0.25">
      <c r="A2612" s="52"/>
      <c r="B2612" s="47"/>
      <c r="C2612" s="48"/>
      <c r="D2612" s="48"/>
      <c r="E2612" s="127"/>
      <c r="F2612" s="48"/>
    </row>
    <row r="2613" spans="1:6" x14ac:dyDescent="0.25">
      <c r="A2613" s="52"/>
      <c r="B2613" s="47"/>
      <c r="C2613" s="48"/>
      <c r="D2613" s="48"/>
      <c r="E2613" s="127"/>
      <c r="F2613" s="48"/>
    </row>
    <row r="2614" spans="1:6" x14ac:dyDescent="0.25">
      <c r="A2614" s="52"/>
      <c r="B2614" s="47"/>
      <c r="C2614" s="48"/>
      <c r="D2614" s="48"/>
      <c r="E2614" s="127"/>
      <c r="F2614" s="48"/>
    </row>
    <row r="2615" spans="1:6" x14ac:dyDescent="0.25">
      <c r="A2615" s="52"/>
      <c r="B2615" s="47"/>
      <c r="C2615" s="48"/>
      <c r="D2615" s="48"/>
      <c r="E2615" s="127"/>
      <c r="F2615" s="48"/>
    </row>
    <row r="2616" spans="1:6" x14ac:dyDescent="0.25">
      <c r="A2616" s="52"/>
      <c r="B2616" s="47"/>
      <c r="C2616" s="48"/>
      <c r="D2616" s="48"/>
      <c r="E2616" s="127"/>
      <c r="F2616" s="48"/>
    </row>
    <row r="2617" spans="1:6" x14ac:dyDescent="0.25">
      <c r="A2617" s="52"/>
      <c r="B2617" s="47"/>
      <c r="C2617" s="48"/>
      <c r="D2617" s="48"/>
      <c r="E2617" s="127"/>
      <c r="F2617" s="48"/>
    </row>
    <row r="2618" spans="1:6" x14ac:dyDescent="0.25">
      <c r="A2618" s="68"/>
      <c r="B2618" s="47"/>
      <c r="C2618" s="77"/>
      <c r="D2618" s="77"/>
      <c r="E2618" s="126"/>
      <c r="F2618" s="78"/>
    </row>
    <row r="2619" spans="1:6" x14ac:dyDescent="0.25">
      <c r="A2619" s="52"/>
      <c r="B2619" s="47"/>
      <c r="C2619" s="48"/>
      <c r="D2619" s="48"/>
      <c r="E2619" s="127"/>
      <c r="F2619" s="48"/>
    </row>
    <row r="2620" spans="1:6" x14ac:dyDescent="0.25">
      <c r="A2620" s="52"/>
      <c r="B2620" s="47"/>
      <c r="C2620" s="48"/>
      <c r="D2620" s="48"/>
      <c r="E2620" s="127"/>
      <c r="F2620" s="48"/>
    </row>
    <row r="2621" spans="1:6" x14ac:dyDescent="0.25">
      <c r="A2621" s="52"/>
      <c r="B2621" s="47"/>
      <c r="C2621" s="48"/>
      <c r="D2621" s="48"/>
      <c r="E2621" s="127"/>
      <c r="F2621" s="48"/>
    </row>
    <row r="2622" spans="1:6" x14ac:dyDescent="0.25">
      <c r="A2622" s="52"/>
      <c r="B2622" s="47"/>
      <c r="C2622" s="48"/>
      <c r="D2622" s="48"/>
      <c r="E2622" s="127"/>
      <c r="F2622" s="48"/>
    </row>
    <row r="2623" spans="1:6" x14ac:dyDescent="0.25">
      <c r="A2623" s="52"/>
      <c r="B2623" s="47"/>
      <c r="C2623" s="48"/>
      <c r="D2623" s="48"/>
      <c r="E2623" s="127"/>
      <c r="F2623" s="48"/>
    </row>
    <row r="2624" spans="1:6" x14ac:dyDescent="0.25">
      <c r="A2624" s="68"/>
      <c r="B2624" s="47"/>
      <c r="C2624" s="79"/>
      <c r="D2624" s="79"/>
      <c r="E2624" s="126"/>
      <c r="F2624" s="79"/>
    </row>
    <row r="2625" spans="1:6" x14ac:dyDescent="0.25">
      <c r="A2625" s="52"/>
      <c r="B2625" s="47"/>
      <c r="C2625" s="48"/>
      <c r="D2625" s="48"/>
      <c r="E2625" s="127"/>
      <c r="F2625" s="48"/>
    </row>
    <row r="2626" spans="1:6" x14ac:dyDescent="0.25">
      <c r="A2626" s="68"/>
      <c r="B2626" s="47"/>
      <c r="C2626" s="77"/>
      <c r="D2626" s="77"/>
      <c r="E2626" s="126"/>
      <c r="F2626" s="78"/>
    </row>
    <row r="2627" spans="1:6" x14ac:dyDescent="0.25">
      <c r="A2627" s="52"/>
      <c r="B2627" s="47"/>
      <c r="C2627" s="48"/>
      <c r="D2627" s="48"/>
      <c r="E2627" s="127"/>
      <c r="F2627" s="48"/>
    </row>
    <row r="2628" spans="1:6" x14ac:dyDescent="0.25">
      <c r="A2628" s="68"/>
      <c r="B2628" s="47"/>
      <c r="C2628" s="77"/>
      <c r="D2628" s="77"/>
      <c r="E2628" s="126"/>
      <c r="F2628" s="78"/>
    </row>
    <row r="2629" spans="1:6" x14ac:dyDescent="0.25">
      <c r="A2629" s="52"/>
      <c r="B2629" s="47"/>
      <c r="C2629" s="48"/>
      <c r="D2629" s="48"/>
      <c r="E2629" s="127"/>
      <c r="F2629" s="48"/>
    </row>
    <row r="2630" spans="1:6" x14ac:dyDescent="0.25">
      <c r="A2630" s="68"/>
      <c r="B2630" s="47"/>
      <c r="C2630" s="77"/>
      <c r="D2630" s="77"/>
      <c r="E2630" s="126"/>
      <c r="F2630" s="78"/>
    </row>
    <row r="2631" spans="1:6" x14ac:dyDescent="0.25">
      <c r="A2631" s="52"/>
      <c r="B2631" s="47"/>
      <c r="C2631" s="48"/>
      <c r="D2631" s="48"/>
      <c r="E2631" s="127"/>
      <c r="F2631" s="48"/>
    </row>
    <row r="2632" spans="1:6" x14ac:dyDescent="0.25">
      <c r="A2632" s="52"/>
      <c r="B2632" s="47"/>
      <c r="C2632" s="48"/>
      <c r="D2632" s="48"/>
      <c r="E2632" s="127"/>
      <c r="F2632" s="48"/>
    </row>
    <row r="2633" spans="1:6" x14ac:dyDescent="0.25">
      <c r="A2633" s="68"/>
      <c r="B2633" s="47"/>
      <c r="C2633" s="77"/>
      <c r="D2633" s="77"/>
      <c r="E2633" s="126"/>
      <c r="F2633" s="78"/>
    </row>
    <row r="2634" spans="1:6" x14ac:dyDescent="0.25">
      <c r="A2634" s="52"/>
      <c r="B2634" s="47"/>
      <c r="C2634" s="48"/>
      <c r="D2634" s="48"/>
      <c r="E2634" s="127"/>
      <c r="F2634" s="48"/>
    </row>
    <row r="2635" spans="1:6" x14ac:dyDescent="0.25">
      <c r="A2635" s="52"/>
      <c r="B2635" s="47"/>
      <c r="C2635" s="48"/>
      <c r="D2635" s="48"/>
      <c r="E2635" s="127"/>
      <c r="F2635" s="48"/>
    </row>
    <row r="2636" spans="1:6" x14ac:dyDescent="0.25">
      <c r="A2636" s="52"/>
      <c r="B2636" s="47"/>
      <c r="C2636" s="48"/>
      <c r="D2636" s="48"/>
      <c r="E2636" s="127"/>
      <c r="F2636" s="48"/>
    </row>
    <row r="2637" spans="1:6" x14ac:dyDescent="0.25">
      <c r="A2637" s="52"/>
      <c r="B2637" s="47"/>
      <c r="C2637" s="48"/>
      <c r="D2637" s="48"/>
      <c r="E2637" s="127"/>
      <c r="F2637" s="48"/>
    </row>
    <row r="2638" spans="1:6" x14ac:dyDescent="0.25">
      <c r="A2638" s="52"/>
      <c r="B2638" s="47"/>
      <c r="C2638" s="48"/>
      <c r="D2638" s="48"/>
      <c r="E2638" s="127"/>
      <c r="F2638" s="48"/>
    </row>
    <row r="2639" spans="1:6" x14ac:dyDescent="0.25">
      <c r="A2639" s="52"/>
      <c r="B2639" s="47"/>
      <c r="C2639" s="48"/>
      <c r="D2639" s="48"/>
      <c r="E2639" s="127"/>
      <c r="F2639" s="48"/>
    </row>
    <row r="2640" spans="1:6" x14ac:dyDescent="0.25">
      <c r="A2640" s="52"/>
      <c r="B2640" s="47"/>
      <c r="C2640" s="48"/>
      <c r="D2640" s="48"/>
      <c r="E2640" s="127"/>
      <c r="F2640" s="48"/>
    </row>
    <row r="2641" spans="1:6" x14ac:dyDescent="0.25">
      <c r="A2641" s="52"/>
      <c r="B2641" s="47"/>
      <c r="C2641" s="48"/>
      <c r="D2641" s="48"/>
      <c r="E2641" s="127"/>
      <c r="F2641" s="48"/>
    </row>
    <row r="2642" spans="1:6" x14ac:dyDescent="0.25">
      <c r="A2642" s="52"/>
      <c r="B2642" s="47"/>
      <c r="C2642" s="48"/>
      <c r="D2642" s="48"/>
      <c r="E2642" s="127"/>
      <c r="F2642" s="48"/>
    </row>
    <row r="2643" spans="1:6" x14ac:dyDescent="0.25">
      <c r="A2643" s="52"/>
      <c r="B2643" s="47"/>
      <c r="C2643" s="48"/>
      <c r="D2643" s="48"/>
      <c r="E2643" s="127"/>
      <c r="F2643" s="48"/>
    </row>
    <row r="2644" spans="1:6" x14ac:dyDescent="0.25">
      <c r="A2644" s="52"/>
      <c r="B2644" s="47"/>
      <c r="C2644" s="48"/>
      <c r="D2644" s="48"/>
      <c r="E2644" s="127"/>
      <c r="F2644" s="48"/>
    </row>
    <row r="2645" spans="1:6" x14ac:dyDescent="0.25">
      <c r="A2645" s="68"/>
      <c r="B2645" s="47"/>
      <c r="C2645" s="77"/>
      <c r="D2645" s="77"/>
      <c r="E2645" s="126"/>
      <c r="F2645" s="78"/>
    </row>
    <row r="2646" spans="1:6" x14ac:dyDescent="0.25">
      <c r="A2646" s="52"/>
      <c r="B2646" s="47"/>
      <c r="C2646" s="48"/>
      <c r="D2646" s="48"/>
      <c r="E2646" s="127"/>
      <c r="F2646" s="48"/>
    </row>
    <row r="2647" spans="1:6" x14ac:dyDescent="0.25">
      <c r="A2647" s="68"/>
      <c r="B2647" s="47"/>
      <c r="C2647" s="77"/>
      <c r="D2647" s="77"/>
      <c r="E2647" s="126"/>
      <c r="F2647" s="78"/>
    </row>
    <row r="2648" spans="1:6" x14ac:dyDescent="0.25">
      <c r="A2648" s="52"/>
      <c r="B2648" s="47"/>
      <c r="C2648" s="48"/>
      <c r="D2648" s="48"/>
      <c r="E2648" s="127"/>
      <c r="F2648" s="48"/>
    </row>
    <row r="2649" spans="1:6" x14ac:dyDescent="0.25">
      <c r="A2649" s="49"/>
      <c r="B2649" s="47"/>
      <c r="C2649" s="77"/>
      <c r="D2649" s="77"/>
      <c r="E2649" s="126"/>
      <c r="F2649" s="78"/>
    </row>
    <row r="2650" spans="1:6" x14ac:dyDescent="0.25">
      <c r="A2650" s="68"/>
      <c r="B2650" s="47"/>
      <c r="C2650" s="77"/>
      <c r="D2650" s="77"/>
      <c r="E2650" s="126"/>
      <c r="F2650" s="78"/>
    </row>
    <row r="2651" spans="1:6" x14ac:dyDescent="0.25">
      <c r="A2651" s="52"/>
      <c r="B2651" s="47"/>
      <c r="C2651" s="48"/>
      <c r="D2651" s="48"/>
      <c r="E2651" s="127"/>
      <c r="F2651" s="48"/>
    </row>
    <row r="2652" spans="1:6" x14ac:dyDescent="0.25">
      <c r="A2652" s="68"/>
      <c r="B2652" s="47"/>
      <c r="C2652" s="77"/>
      <c r="D2652" s="77"/>
      <c r="E2652" s="126"/>
      <c r="F2652" s="78"/>
    </row>
    <row r="2653" spans="1:6" x14ac:dyDescent="0.25">
      <c r="A2653" s="52"/>
      <c r="B2653" s="47"/>
      <c r="C2653" s="48"/>
      <c r="D2653" s="48"/>
      <c r="E2653" s="127"/>
      <c r="F2653" s="48"/>
    </row>
    <row r="2654" spans="1:6" x14ac:dyDescent="0.25">
      <c r="A2654" s="52"/>
      <c r="B2654" s="47"/>
      <c r="C2654" s="48"/>
      <c r="D2654" s="48"/>
      <c r="E2654" s="127"/>
      <c r="F2654" s="48"/>
    </row>
    <row r="2655" spans="1:6" x14ac:dyDescent="0.25">
      <c r="A2655" s="52"/>
      <c r="B2655" s="47"/>
      <c r="C2655" s="48"/>
      <c r="D2655" s="48"/>
      <c r="E2655" s="127"/>
      <c r="F2655" s="48"/>
    </row>
    <row r="2656" spans="1:6" x14ac:dyDescent="0.25">
      <c r="A2656" s="52"/>
      <c r="B2656" s="47"/>
      <c r="C2656" s="48"/>
      <c r="D2656" s="48"/>
      <c r="E2656" s="127"/>
      <c r="F2656" s="48"/>
    </row>
    <row r="2657" spans="1:6" x14ac:dyDescent="0.25">
      <c r="A2657" s="52"/>
      <c r="B2657" s="47"/>
      <c r="C2657" s="48"/>
      <c r="D2657" s="48"/>
      <c r="E2657" s="127"/>
      <c r="F2657" s="48"/>
    </row>
    <row r="2658" spans="1:6" x14ac:dyDescent="0.25">
      <c r="A2658" s="52"/>
      <c r="B2658" s="47"/>
      <c r="C2658" s="48"/>
      <c r="D2658" s="48"/>
      <c r="E2658" s="127"/>
      <c r="F2658" s="48"/>
    </row>
    <row r="2659" spans="1:6" x14ac:dyDescent="0.25">
      <c r="A2659" s="52"/>
      <c r="B2659" s="47"/>
      <c r="C2659" s="48"/>
      <c r="D2659" s="48"/>
      <c r="E2659" s="127"/>
      <c r="F2659" s="48"/>
    </row>
    <row r="2660" spans="1:6" x14ac:dyDescent="0.25">
      <c r="A2660" s="52"/>
      <c r="B2660" s="47"/>
      <c r="C2660" s="48"/>
      <c r="D2660" s="48"/>
      <c r="E2660" s="127"/>
      <c r="F2660" s="48"/>
    </row>
    <row r="2661" spans="1:6" x14ac:dyDescent="0.25">
      <c r="A2661" s="52"/>
      <c r="B2661" s="47"/>
      <c r="C2661" s="48"/>
      <c r="D2661" s="48"/>
      <c r="E2661" s="127"/>
      <c r="F2661" s="48"/>
    </row>
    <row r="2662" spans="1:6" x14ac:dyDescent="0.25">
      <c r="A2662" s="52"/>
      <c r="B2662" s="47"/>
      <c r="C2662" s="48"/>
      <c r="D2662" s="48"/>
      <c r="E2662" s="127"/>
      <c r="F2662" s="48"/>
    </row>
    <row r="2663" spans="1:6" x14ac:dyDescent="0.25">
      <c r="A2663" s="52"/>
      <c r="B2663" s="47"/>
      <c r="C2663" s="48"/>
      <c r="D2663" s="48"/>
      <c r="E2663" s="127"/>
      <c r="F2663" s="48"/>
    </row>
    <row r="2664" spans="1:6" x14ac:dyDescent="0.25">
      <c r="A2664" s="52"/>
      <c r="B2664" s="47"/>
      <c r="C2664" s="48"/>
      <c r="D2664" s="48"/>
      <c r="E2664" s="127"/>
      <c r="F2664" s="48"/>
    </row>
    <row r="2665" spans="1:6" x14ac:dyDescent="0.25">
      <c r="A2665" s="68"/>
      <c r="B2665" s="47"/>
      <c r="C2665" s="77"/>
      <c r="D2665" s="77"/>
      <c r="E2665" s="128"/>
      <c r="F2665" s="79"/>
    </row>
    <row r="2666" spans="1:6" x14ac:dyDescent="0.25">
      <c r="A2666" s="68"/>
      <c r="B2666" s="47"/>
      <c r="C2666" s="77"/>
      <c r="D2666" s="77"/>
      <c r="E2666" s="128"/>
      <c r="F2666" s="79"/>
    </row>
    <row r="2667" spans="1:6" x14ac:dyDescent="0.25">
      <c r="A2667" s="49"/>
      <c r="B2667" s="47"/>
      <c r="C2667" s="77"/>
      <c r="D2667" s="77"/>
      <c r="E2667" s="126"/>
      <c r="F2667" s="78"/>
    </row>
    <row r="2668" spans="1:6" x14ac:dyDescent="0.25">
      <c r="A2668" s="68"/>
      <c r="B2668" s="47"/>
      <c r="C2668" s="77"/>
      <c r="D2668" s="77"/>
      <c r="E2668" s="126"/>
      <c r="F2668" s="78"/>
    </row>
    <row r="2669" spans="1:6" x14ac:dyDescent="0.25">
      <c r="A2669" s="52"/>
      <c r="B2669" s="47"/>
      <c r="C2669" s="48"/>
      <c r="D2669" s="48"/>
      <c r="E2669" s="127"/>
      <c r="F2669" s="48"/>
    </row>
    <row r="2670" spans="1:6" x14ac:dyDescent="0.25">
      <c r="A2670" s="52"/>
      <c r="B2670" s="47"/>
      <c r="C2670" s="48"/>
      <c r="D2670" s="48"/>
      <c r="E2670" s="127"/>
      <c r="F2670" s="48"/>
    </row>
    <row r="2671" spans="1:6" x14ac:dyDescent="0.25">
      <c r="A2671" s="52"/>
      <c r="B2671" s="47"/>
      <c r="C2671" s="48"/>
      <c r="D2671" s="48"/>
      <c r="E2671" s="127"/>
      <c r="F2671" s="48"/>
    </row>
    <row r="2672" spans="1:6" x14ac:dyDescent="0.25">
      <c r="A2672" s="68"/>
      <c r="B2672" s="47"/>
      <c r="C2672" s="77"/>
      <c r="D2672" s="77"/>
      <c r="E2672" s="126"/>
      <c r="F2672" s="78"/>
    </row>
    <row r="2673" spans="1:6" x14ac:dyDescent="0.25">
      <c r="A2673" s="52"/>
      <c r="B2673" s="47"/>
      <c r="C2673" s="48"/>
      <c r="D2673" s="48"/>
      <c r="E2673" s="127"/>
      <c r="F2673" s="48"/>
    </row>
    <row r="2674" spans="1:6" x14ac:dyDescent="0.25">
      <c r="A2674" s="52"/>
      <c r="B2674" s="47"/>
      <c r="C2674" s="48"/>
      <c r="D2674" s="48"/>
      <c r="E2674" s="127"/>
      <c r="F2674" s="48"/>
    </row>
    <row r="2675" spans="1:6" x14ac:dyDescent="0.25">
      <c r="A2675" s="52"/>
      <c r="B2675" s="47"/>
      <c r="C2675" s="48"/>
      <c r="D2675" s="48"/>
      <c r="E2675" s="127"/>
      <c r="F2675" s="48"/>
    </row>
    <row r="2676" spans="1:6" x14ac:dyDescent="0.25">
      <c r="A2676" s="52"/>
      <c r="B2676" s="47"/>
      <c r="C2676" s="48"/>
      <c r="D2676" s="48"/>
      <c r="E2676" s="127"/>
      <c r="F2676" s="48"/>
    </row>
    <row r="2677" spans="1:6" x14ac:dyDescent="0.25">
      <c r="A2677" s="52"/>
      <c r="B2677" s="47"/>
      <c r="C2677" s="48"/>
      <c r="D2677" s="48"/>
      <c r="E2677" s="127"/>
      <c r="F2677" s="48"/>
    </row>
    <row r="2678" spans="1:6" x14ac:dyDescent="0.25">
      <c r="A2678" s="52"/>
      <c r="B2678" s="47"/>
      <c r="C2678" s="48"/>
      <c r="D2678" s="48"/>
      <c r="E2678" s="127"/>
      <c r="F2678" s="48"/>
    </row>
    <row r="2679" spans="1:6" x14ac:dyDescent="0.25">
      <c r="A2679" s="52"/>
      <c r="B2679" s="47"/>
      <c r="C2679" s="48"/>
      <c r="D2679" s="48"/>
      <c r="E2679" s="127"/>
      <c r="F2679" s="48"/>
    </row>
    <row r="2680" spans="1:6" x14ac:dyDescent="0.25">
      <c r="A2680" s="52"/>
      <c r="B2680" s="47"/>
      <c r="C2680" s="48"/>
      <c r="D2680" s="48"/>
      <c r="E2680" s="127"/>
      <c r="F2680" s="48"/>
    </row>
    <row r="2681" spans="1:6" x14ac:dyDescent="0.25">
      <c r="A2681" s="52"/>
      <c r="B2681" s="47"/>
      <c r="C2681" s="48"/>
      <c r="D2681" s="48"/>
      <c r="E2681" s="127"/>
      <c r="F2681" s="48"/>
    </row>
    <row r="2682" spans="1:6" x14ac:dyDescent="0.25">
      <c r="A2682" s="52"/>
      <c r="B2682" s="47"/>
      <c r="C2682" s="48"/>
      <c r="D2682" s="48"/>
      <c r="E2682" s="127"/>
      <c r="F2682" s="48"/>
    </row>
    <row r="2683" spans="1:6" x14ac:dyDescent="0.25">
      <c r="A2683" s="52"/>
      <c r="B2683" s="47"/>
      <c r="C2683" s="48"/>
      <c r="D2683" s="48"/>
      <c r="E2683" s="127"/>
      <c r="F2683" s="48"/>
    </row>
    <row r="2684" spans="1:6" x14ac:dyDescent="0.25">
      <c r="A2684" s="52"/>
      <c r="B2684" s="47"/>
      <c r="C2684" s="48"/>
      <c r="D2684" s="48"/>
      <c r="E2684" s="127"/>
      <c r="F2684" s="48"/>
    </row>
    <row r="2685" spans="1:6" x14ac:dyDescent="0.25">
      <c r="A2685" s="52"/>
      <c r="B2685" s="47"/>
      <c r="C2685" s="48"/>
      <c r="D2685" s="48"/>
      <c r="E2685" s="127"/>
      <c r="F2685" s="48"/>
    </row>
    <row r="2686" spans="1:6" x14ac:dyDescent="0.25">
      <c r="A2686" s="52"/>
      <c r="B2686" s="47"/>
      <c r="C2686" s="48"/>
      <c r="D2686" s="48"/>
      <c r="E2686" s="127"/>
      <c r="F2686" s="48"/>
    </row>
    <row r="2687" spans="1:6" x14ac:dyDescent="0.25">
      <c r="A2687" s="52"/>
      <c r="B2687" s="47"/>
      <c r="C2687" s="48"/>
      <c r="D2687" s="48"/>
      <c r="E2687" s="127"/>
      <c r="F2687" s="48"/>
    </row>
    <row r="2688" spans="1:6" x14ac:dyDescent="0.25">
      <c r="A2688" s="52"/>
      <c r="B2688" s="47"/>
      <c r="C2688" s="48"/>
      <c r="D2688" s="48"/>
      <c r="E2688" s="127"/>
      <c r="F2688" s="48"/>
    </row>
    <row r="2689" spans="1:6" x14ac:dyDescent="0.25">
      <c r="A2689" s="52"/>
      <c r="B2689" s="47"/>
      <c r="C2689" s="48"/>
      <c r="D2689" s="48"/>
      <c r="E2689" s="127"/>
      <c r="F2689" s="48"/>
    </row>
    <row r="2690" spans="1:6" x14ac:dyDescent="0.25">
      <c r="A2690" s="52"/>
      <c r="B2690" s="47"/>
      <c r="C2690" s="48"/>
      <c r="D2690" s="48"/>
      <c r="E2690" s="127"/>
      <c r="F2690" s="48"/>
    </row>
    <row r="2691" spans="1:6" x14ac:dyDescent="0.25">
      <c r="A2691" s="52"/>
      <c r="B2691" s="47"/>
      <c r="C2691" s="48"/>
      <c r="D2691" s="48"/>
      <c r="E2691" s="127"/>
      <c r="F2691" s="48"/>
    </row>
    <row r="2692" spans="1:6" x14ac:dyDescent="0.25">
      <c r="A2692" s="52"/>
      <c r="B2692" s="47"/>
      <c r="C2692" s="48"/>
      <c r="D2692" s="48"/>
      <c r="E2692" s="127"/>
      <c r="F2692" s="48"/>
    </row>
    <row r="2693" spans="1:6" x14ac:dyDescent="0.25">
      <c r="A2693" s="52"/>
      <c r="B2693" s="47"/>
      <c r="C2693" s="48"/>
      <c r="D2693" s="48"/>
      <c r="E2693" s="127"/>
      <c r="F2693" s="48"/>
    </row>
    <row r="2694" spans="1:6" x14ac:dyDescent="0.25">
      <c r="A2694" s="52"/>
      <c r="B2694" s="47"/>
      <c r="C2694" s="48"/>
      <c r="D2694" s="48"/>
      <c r="E2694" s="127"/>
      <c r="F2694" s="48"/>
    </row>
    <row r="2695" spans="1:6" x14ac:dyDescent="0.25">
      <c r="A2695" s="52"/>
      <c r="B2695" s="47"/>
      <c r="C2695" s="48"/>
      <c r="D2695" s="48"/>
      <c r="E2695" s="127"/>
      <c r="F2695" s="48"/>
    </row>
    <row r="2696" spans="1:6" x14ac:dyDescent="0.25">
      <c r="A2696" s="52"/>
      <c r="B2696" s="47"/>
      <c r="C2696" s="48"/>
      <c r="D2696" s="48"/>
      <c r="E2696" s="127"/>
      <c r="F2696" s="48"/>
    </row>
    <row r="2697" spans="1:6" x14ac:dyDescent="0.25">
      <c r="A2697" s="52"/>
      <c r="B2697" s="47"/>
      <c r="C2697" s="48"/>
      <c r="D2697" s="48"/>
      <c r="E2697" s="127"/>
      <c r="F2697" s="48"/>
    </row>
    <row r="2698" spans="1:6" x14ac:dyDescent="0.25">
      <c r="A2698" s="52"/>
      <c r="B2698" s="47"/>
      <c r="C2698" s="48"/>
      <c r="D2698" s="48"/>
      <c r="E2698" s="127"/>
      <c r="F2698" s="48"/>
    </row>
    <row r="2699" spans="1:6" x14ac:dyDescent="0.25">
      <c r="A2699" s="68"/>
      <c r="B2699" s="47"/>
      <c r="C2699" s="77"/>
      <c r="D2699" s="77"/>
      <c r="E2699" s="126"/>
      <c r="F2699" s="78"/>
    </row>
    <row r="2700" spans="1:6" x14ac:dyDescent="0.25">
      <c r="A2700" s="52"/>
      <c r="B2700" s="47"/>
      <c r="C2700" s="48"/>
      <c r="D2700" s="48"/>
      <c r="E2700" s="127"/>
      <c r="F2700" s="48"/>
    </row>
    <row r="2701" spans="1:6" x14ac:dyDescent="0.25">
      <c r="A2701" s="52"/>
      <c r="B2701" s="47"/>
      <c r="C2701" s="48"/>
      <c r="D2701" s="48"/>
      <c r="E2701" s="127"/>
      <c r="F2701" s="48"/>
    </row>
    <row r="2702" spans="1:6" x14ac:dyDescent="0.25">
      <c r="A2702" s="68"/>
      <c r="B2702" s="47"/>
      <c r="C2702" s="77"/>
      <c r="D2702" s="77"/>
      <c r="E2702" s="126"/>
      <c r="F2702" s="78"/>
    </row>
    <row r="2703" spans="1:6" x14ac:dyDescent="0.25">
      <c r="A2703" s="52"/>
      <c r="B2703" s="47"/>
      <c r="C2703" s="48"/>
      <c r="D2703" s="48"/>
      <c r="E2703" s="127"/>
      <c r="F2703" s="48"/>
    </row>
    <row r="2704" spans="1:6" x14ac:dyDescent="0.25">
      <c r="A2704" s="68"/>
      <c r="B2704" s="47"/>
      <c r="C2704" s="79"/>
      <c r="D2704" s="79"/>
      <c r="E2704" s="126"/>
      <c r="F2704" s="79"/>
    </row>
    <row r="2705" spans="1:6" x14ac:dyDescent="0.25">
      <c r="A2705" s="52"/>
      <c r="B2705" s="47"/>
      <c r="C2705" s="48"/>
      <c r="D2705" s="48"/>
      <c r="E2705" s="127"/>
      <c r="F2705" s="48"/>
    </row>
    <row r="2706" spans="1:6" x14ac:dyDescent="0.25">
      <c r="A2706" s="68"/>
      <c r="B2706" s="47"/>
      <c r="C2706" s="77"/>
      <c r="D2706" s="77"/>
      <c r="E2706" s="126"/>
      <c r="F2706" s="78"/>
    </row>
    <row r="2707" spans="1:6" x14ac:dyDescent="0.25">
      <c r="A2707" s="52"/>
      <c r="B2707" s="47"/>
      <c r="C2707" s="48"/>
      <c r="D2707" s="48"/>
      <c r="E2707" s="127"/>
      <c r="F2707" s="48"/>
    </row>
    <row r="2708" spans="1:6" x14ac:dyDescent="0.25">
      <c r="A2708" s="52"/>
      <c r="B2708" s="47"/>
      <c r="C2708" s="48"/>
      <c r="D2708" s="77"/>
      <c r="E2708" s="127"/>
      <c r="F2708" s="48"/>
    </row>
    <row r="2709" spans="1:6" x14ac:dyDescent="0.25">
      <c r="A2709" s="52"/>
      <c r="B2709" s="47"/>
      <c r="C2709" s="48"/>
      <c r="D2709" s="77"/>
      <c r="E2709" s="127"/>
      <c r="F2709" s="48"/>
    </row>
    <row r="2710" spans="1:6" x14ac:dyDescent="0.25">
      <c r="A2710" s="52"/>
      <c r="B2710" s="47"/>
      <c r="C2710" s="48"/>
      <c r="E2710" s="127"/>
      <c r="F2710" s="48"/>
    </row>
    <row r="2711" spans="1:6" x14ac:dyDescent="0.25">
      <c r="A2711" s="49"/>
      <c r="B2711" s="47"/>
      <c r="C2711" s="77"/>
      <c r="E2711" s="126"/>
      <c r="F2711" s="78"/>
    </row>
    <row r="2712" spans="1:6" x14ac:dyDescent="0.25">
      <c r="A2712" s="68"/>
      <c r="B2712" s="47"/>
      <c r="C2712" s="77"/>
      <c r="E2712" s="126"/>
      <c r="F2712" s="78"/>
    </row>
    <row r="2713" spans="1:6" x14ac:dyDescent="0.25">
      <c r="A2713" s="52"/>
      <c r="B2713" s="47"/>
      <c r="C2713" s="48"/>
      <c r="D2713" s="48"/>
      <c r="E2713" s="127"/>
      <c r="F2713" s="48"/>
    </row>
    <row r="2714" spans="1:6" x14ac:dyDescent="0.25">
      <c r="A2714" s="52"/>
      <c r="B2714" s="47"/>
      <c r="C2714" s="48"/>
      <c r="D2714" s="48"/>
      <c r="E2714" s="127"/>
      <c r="F2714" s="48"/>
    </row>
    <row r="2715" spans="1:6" x14ac:dyDescent="0.25">
      <c r="A2715" s="68"/>
      <c r="B2715" s="47"/>
      <c r="C2715" s="77"/>
      <c r="D2715" s="77"/>
      <c r="E2715" s="126"/>
      <c r="F2715" s="78"/>
    </row>
    <row r="2716" spans="1:6" x14ac:dyDescent="0.25">
      <c r="A2716" s="52"/>
      <c r="B2716" s="47"/>
      <c r="C2716" s="48"/>
      <c r="D2716" s="48"/>
      <c r="E2716" s="127"/>
      <c r="F2716" s="48"/>
    </row>
    <row r="2717" spans="1:6" x14ac:dyDescent="0.25">
      <c r="A2717" s="52"/>
      <c r="B2717" s="47"/>
      <c r="C2717" s="48"/>
      <c r="D2717" s="48"/>
      <c r="E2717" s="127"/>
      <c r="F2717" s="48"/>
    </row>
    <row r="2718" spans="1:6" x14ac:dyDescent="0.25">
      <c r="A2718" s="52"/>
      <c r="B2718" s="47"/>
      <c r="C2718" s="48"/>
      <c r="D2718" s="48"/>
      <c r="E2718" s="127"/>
      <c r="F2718" s="48"/>
    </row>
    <row r="2719" spans="1:6" x14ac:dyDescent="0.25">
      <c r="A2719" s="52"/>
      <c r="B2719" s="47"/>
      <c r="C2719" s="48"/>
      <c r="D2719" s="48"/>
      <c r="E2719" s="127"/>
      <c r="F2719" s="48"/>
    </row>
    <row r="2720" spans="1:6" x14ac:dyDescent="0.25">
      <c r="A2720" s="52"/>
      <c r="B2720" s="47"/>
      <c r="C2720" s="48"/>
      <c r="D2720" s="48"/>
      <c r="E2720" s="127"/>
      <c r="F2720" s="48"/>
    </row>
    <row r="2721" spans="1:6" x14ac:dyDescent="0.25">
      <c r="A2721" s="52"/>
      <c r="B2721" s="47"/>
      <c r="C2721" s="48"/>
      <c r="D2721" s="48"/>
      <c r="E2721" s="127"/>
      <c r="F2721" s="48"/>
    </row>
    <row r="2722" spans="1:6" x14ac:dyDescent="0.25">
      <c r="A2722" s="52"/>
      <c r="B2722" s="47"/>
      <c r="C2722" s="48"/>
      <c r="D2722" s="48"/>
      <c r="E2722" s="127"/>
      <c r="F2722" s="48"/>
    </row>
    <row r="2723" spans="1:6" x14ac:dyDescent="0.25">
      <c r="A2723" s="52"/>
      <c r="B2723" s="47"/>
      <c r="C2723" s="48"/>
      <c r="D2723" s="48"/>
      <c r="E2723" s="127"/>
      <c r="F2723" s="48"/>
    </row>
    <row r="2724" spans="1:6" x14ac:dyDescent="0.25">
      <c r="A2724" s="52"/>
      <c r="B2724" s="47"/>
      <c r="C2724" s="48"/>
      <c r="D2724" s="48"/>
      <c r="E2724" s="127"/>
      <c r="F2724" s="48"/>
    </row>
    <row r="2725" spans="1:6" x14ac:dyDescent="0.25">
      <c r="A2725" s="52"/>
      <c r="B2725" s="47"/>
      <c r="C2725" s="48"/>
      <c r="D2725" s="48"/>
      <c r="E2725" s="127"/>
      <c r="F2725" s="48"/>
    </row>
    <row r="2726" spans="1:6" x14ac:dyDescent="0.25">
      <c r="A2726" s="52"/>
      <c r="B2726" s="47"/>
      <c r="C2726" s="48"/>
      <c r="D2726" s="48"/>
      <c r="E2726" s="127"/>
      <c r="F2726" s="48"/>
    </row>
    <row r="2727" spans="1:6" x14ac:dyDescent="0.25">
      <c r="A2727" s="52"/>
      <c r="B2727" s="47"/>
      <c r="C2727" s="48"/>
      <c r="D2727" s="48"/>
      <c r="E2727" s="127"/>
      <c r="F2727" s="48"/>
    </row>
    <row r="2728" spans="1:6" x14ac:dyDescent="0.25">
      <c r="A2728" s="52"/>
      <c r="B2728" s="47"/>
      <c r="C2728" s="48"/>
      <c r="D2728" s="48"/>
      <c r="E2728" s="127"/>
      <c r="F2728" s="48"/>
    </row>
    <row r="2729" spans="1:6" x14ac:dyDescent="0.25">
      <c r="A2729" s="52"/>
      <c r="B2729" s="47"/>
      <c r="C2729" s="48"/>
      <c r="D2729" s="48"/>
      <c r="E2729" s="127"/>
      <c r="F2729" s="48"/>
    </row>
    <row r="2730" spans="1:6" x14ac:dyDescent="0.25">
      <c r="A2730" s="52"/>
      <c r="B2730" s="47"/>
      <c r="C2730" s="48"/>
      <c r="D2730" s="48"/>
      <c r="E2730" s="127"/>
      <c r="F2730" s="48"/>
    </row>
    <row r="2731" spans="1:6" x14ac:dyDescent="0.25">
      <c r="A2731" s="52"/>
      <c r="B2731" s="47"/>
      <c r="C2731" s="48"/>
      <c r="D2731" s="48"/>
      <c r="E2731" s="127"/>
      <c r="F2731" s="48"/>
    </row>
    <row r="2732" spans="1:6" x14ac:dyDescent="0.25">
      <c r="A2732" s="52"/>
      <c r="B2732" s="47"/>
      <c r="C2732" s="48"/>
      <c r="D2732" s="48"/>
      <c r="E2732" s="127"/>
      <c r="F2732" s="48"/>
    </row>
    <row r="2733" spans="1:6" x14ac:dyDescent="0.25">
      <c r="A2733" s="52"/>
      <c r="B2733" s="47"/>
      <c r="C2733" s="48"/>
      <c r="D2733" s="48"/>
      <c r="E2733" s="127"/>
      <c r="F2733" s="48"/>
    </row>
    <row r="2734" spans="1:6" x14ac:dyDescent="0.25">
      <c r="A2734" s="52"/>
      <c r="B2734" s="47"/>
      <c r="C2734" s="48"/>
      <c r="D2734" s="48"/>
      <c r="E2734" s="127"/>
      <c r="F2734" s="48"/>
    </row>
    <row r="2735" spans="1:6" x14ac:dyDescent="0.25">
      <c r="A2735" s="52"/>
      <c r="B2735" s="47"/>
      <c r="C2735" s="48"/>
      <c r="D2735" s="48"/>
      <c r="E2735" s="127"/>
      <c r="F2735" s="48"/>
    </row>
    <row r="2736" spans="1:6" x14ac:dyDescent="0.25">
      <c r="A2736" s="52"/>
      <c r="B2736" s="47"/>
      <c r="C2736" s="48"/>
      <c r="D2736" s="48"/>
      <c r="E2736" s="127"/>
      <c r="F2736" s="48"/>
    </row>
    <row r="2737" spans="1:6" x14ac:dyDescent="0.25">
      <c r="A2737" s="68"/>
      <c r="B2737" s="47"/>
      <c r="C2737" s="77"/>
      <c r="D2737" s="77"/>
      <c r="E2737" s="126"/>
      <c r="F2737" s="78"/>
    </row>
    <row r="2738" spans="1:6" x14ac:dyDescent="0.25">
      <c r="A2738" s="52"/>
      <c r="B2738" s="47"/>
      <c r="C2738" s="48"/>
      <c r="D2738" s="48"/>
      <c r="E2738" s="127"/>
      <c r="F2738" s="48"/>
    </row>
    <row r="2739" spans="1:6" x14ac:dyDescent="0.25">
      <c r="A2739" s="68"/>
      <c r="B2739" s="47"/>
      <c r="C2739" s="79"/>
      <c r="D2739" s="79"/>
      <c r="E2739" s="126"/>
      <c r="F2739" s="79"/>
    </row>
    <row r="2740" spans="1:6" x14ac:dyDescent="0.25">
      <c r="A2740" s="52"/>
      <c r="B2740" s="47"/>
      <c r="C2740" s="48"/>
      <c r="D2740" s="48"/>
      <c r="E2740" s="127"/>
      <c r="F2740" s="48"/>
    </row>
    <row r="2741" spans="1:6" x14ac:dyDescent="0.25">
      <c r="A2741" s="68"/>
      <c r="B2741" s="47"/>
      <c r="C2741" s="77"/>
      <c r="D2741" s="77"/>
      <c r="E2741" s="126"/>
      <c r="F2741" s="78"/>
    </row>
    <row r="2742" spans="1:6" x14ac:dyDescent="0.25">
      <c r="A2742" s="52"/>
      <c r="B2742" s="47"/>
      <c r="C2742" s="48"/>
      <c r="D2742" s="48"/>
      <c r="E2742" s="127"/>
      <c r="F2742" s="48"/>
    </row>
    <row r="2743" spans="1:6" x14ac:dyDescent="0.25">
      <c r="A2743" s="52"/>
      <c r="B2743" s="47"/>
      <c r="C2743" s="48"/>
      <c r="D2743" s="48"/>
      <c r="E2743" s="127"/>
      <c r="F2743" s="48"/>
    </row>
    <row r="2744" spans="1:6" x14ac:dyDescent="0.25">
      <c r="A2744" s="52"/>
      <c r="B2744" s="47"/>
      <c r="C2744" s="48"/>
      <c r="D2744" s="48"/>
      <c r="E2744" s="127"/>
      <c r="F2744" s="48"/>
    </row>
    <row r="2745" spans="1:6" x14ac:dyDescent="0.25">
      <c r="A2745" s="52"/>
      <c r="B2745" s="47"/>
      <c r="C2745" s="48"/>
      <c r="D2745" s="48"/>
      <c r="E2745" s="127"/>
      <c r="F2745" s="48"/>
    </row>
    <row r="2746" spans="1:6" x14ac:dyDescent="0.25">
      <c r="A2746" s="49"/>
      <c r="B2746" s="47"/>
      <c r="C2746" s="77"/>
      <c r="D2746" s="77"/>
      <c r="E2746" s="128"/>
      <c r="F2746" s="79"/>
    </row>
    <row r="2747" spans="1:6" x14ac:dyDescent="0.25">
      <c r="A2747" s="68"/>
      <c r="B2747" s="47"/>
      <c r="C2747" s="77"/>
      <c r="D2747" s="77"/>
      <c r="E2747" s="128"/>
      <c r="F2747" s="79"/>
    </row>
    <row r="2748" spans="1:6" x14ac:dyDescent="0.25">
      <c r="A2748" s="75"/>
      <c r="B2748" s="76"/>
      <c r="C2748" s="61"/>
      <c r="D2748" s="61"/>
      <c r="E2748" s="125"/>
      <c r="F2748" s="78"/>
    </row>
    <row r="2749" spans="1:6" x14ac:dyDescent="0.25">
      <c r="A2749" s="49"/>
      <c r="B2749" s="47"/>
      <c r="C2749" s="77"/>
      <c r="D2749" s="77"/>
      <c r="E2749" s="126"/>
      <c r="F2749" s="78"/>
    </row>
    <row r="2750" spans="1:6" x14ac:dyDescent="0.25">
      <c r="A2750" s="68"/>
      <c r="B2750" s="47"/>
      <c r="C2750" s="77"/>
      <c r="D2750" s="77"/>
      <c r="E2750" s="126"/>
      <c r="F2750" s="78"/>
    </row>
    <row r="2751" spans="1:6" x14ac:dyDescent="0.25">
      <c r="A2751" s="52"/>
      <c r="B2751" s="47"/>
      <c r="C2751" s="48"/>
      <c r="D2751" s="48"/>
      <c r="E2751" s="127"/>
      <c r="F2751" s="48"/>
    </row>
    <row r="2752" spans="1:6" x14ac:dyDescent="0.25">
      <c r="A2752" s="52"/>
      <c r="B2752" s="47"/>
      <c r="C2752" s="48"/>
      <c r="D2752" s="48"/>
      <c r="E2752" s="127"/>
      <c r="F2752" s="48"/>
    </row>
    <row r="2753" spans="1:6" x14ac:dyDescent="0.25">
      <c r="A2753" s="52"/>
      <c r="B2753" s="47"/>
      <c r="C2753" s="48"/>
      <c r="D2753" s="48"/>
      <c r="E2753" s="127"/>
      <c r="F2753" s="48"/>
    </row>
    <row r="2754" spans="1:6" x14ac:dyDescent="0.25">
      <c r="A2754" s="68"/>
      <c r="B2754" s="47"/>
      <c r="C2754" s="77"/>
      <c r="D2754" s="77"/>
      <c r="E2754" s="126"/>
      <c r="F2754" s="78"/>
    </row>
    <row r="2755" spans="1:6" x14ac:dyDescent="0.25">
      <c r="A2755" s="52"/>
      <c r="B2755" s="47"/>
      <c r="C2755" s="48"/>
      <c r="D2755" s="48"/>
      <c r="E2755" s="127"/>
      <c r="F2755" s="48"/>
    </row>
    <row r="2756" spans="1:6" x14ac:dyDescent="0.25">
      <c r="A2756" s="52"/>
      <c r="B2756" s="47"/>
      <c r="C2756" s="48"/>
      <c r="D2756" s="48"/>
      <c r="E2756" s="127"/>
      <c r="F2756" s="48"/>
    </row>
    <row r="2757" spans="1:6" x14ac:dyDescent="0.25">
      <c r="A2757" s="52"/>
      <c r="B2757" s="47"/>
      <c r="C2757" s="48"/>
      <c r="D2757" s="48"/>
      <c r="E2757" s="127"/>
      <c r="F2757" s="48"/>
    </row>
    <row r="2758" spans="1:6" x14ac:dyDescent="0.25">
      <c r="A2758" s="52"/>
      <c r="B2758" s="47"/>
      <c r="C2758" s="48"/>
      <c r="D2758" s="48"/>
      <c r="E2758" s="127"/>
      <c r="F2758" s="48"/>
    </row>
    <row r="2759" spans="1:6" x14ac:dyDescent="0.25">
      <c r="A2759" s="52"/>
      <c r="B2759" s="47"/>
      <c r="C2759" s="48"/>
      <c r="D2759" s="48"/>
      <c r="E2759" s="127"/>
      <c r="F2759" s="48"/>
    </row>
    <row r="2760" spans="1:6" x14ac:dyDescent="0.25">
      <c r="A2760" s="52"/>
      <c r="B2760" s="47"/>
      <c r="C2760" s="48"/>
      <c r="D2760" s="48"/>
      <c r="E2760" s="127"/>
      <c r="F2760" s="48"/>
    </row>
    <row r="2761" spans="1:6" x14ac:dyDescent="0.25">
      <c r="A2761" s="52"/>
      <c r="B2761" s="47"/>
      <c r="C2761" s="48"/>
      <c r="D2761" s="48"/>
      <c r="E2761" s="127"/>
      <c r="F2761" s="48"/>
    </row>
    <row r="2762" spans="1:6" x14ac:dyDescent="0.25">
      <c r="A2762" s="52"/>
      <c r="B2762" s="47"/>
      <c r="C2762" s="48"/>
      <c r="D2762" s="48"/>
      <c r="E2762" s="127"/>
      <c r="F2762" s="48"/>
    </row>
    <row r="2763" spans="1:6" x14ac:dyDescent="0.25">
      <c r="A2763" s="52"/>
      <c r="B2763" s="47"/>
      <c r="C2763" s="48"/>
      <c r="D2763" s="48"/>
      <c r="E2763" s="127"/>
      <c r="F2763" s="48"/>
    </row>
    <row r="2764" spans="1:6" x14ac:dyDescent="0.25">
      <c r="A2764" s="52"/>
      <c r="B2764" s="47"/>
      <c r="C2764" s="48"/>
      <c r="D2764" s="48"/>
      <c r="E2764" s="127"/>
      <c r="F2764" s="48"/>
    </row>
    <row r="2765" spans="1:6" x14ac:dyDescent="0.25">
      <c r="A2765" s="52"/>
      <c r="B2765" s="47"/>
      <c r="C2765" s="48"/>
      <c r="D2765" s="48"/>
      <c r="E2765" s="127"/>
      <c r="F2765" s="48"/>
    </row>
    <row r="2766" spans="1:6" x14ac:dyDescent="0.25">
      <c r="A2766" s="52"/>
      <c r="B2766" s="47"/>
      <c r="C2766" s="48"/>
      <c r="D2766" s="48"/>
      <c r="E2766" s="127"/>
      <c r="F2766" s="48"/>
    </row>
    <row r="2767" spans="1:6" x14ac:dyDescent="0.25">
      <c r="A2767" s="52"/>
      <c r="B2767" s="47"/>
      <c r="C2767" s="48"/>
      <c r="D2767" s="48"/>
      <c r="E2767" s="127"/>
      <c r="F2767" s="48"/>
    </row>
    <row r="2768" spans="1:6" x14ac:dyDescent="0.25">
      <c r="A2768" s="52"/>
      <c r="B2768" s="47"/>
      <c r="C2768" s="48"/>
      <c r="D2768" s="48"/>
      <c r="E2768" s="127"/>
      <c r="F2768" s="48"/>
    </row>
    <row r="2769" spans="1:6" x14ac:dyDescent="0.25">
      <c r="A2769" s="52"/>
      <c r="B2769" s="47"/>
      <c r="C2769" s="48"/>
      <c r="D2769" s="48"/>
      <c r="E2769" s="127"/>
      <c r="F2769" s="48"/>
    </row>
    <row r="2770" spans="1:6" x14ac:dyDescent="0.25">
      <c r="A2770" s="52"/>
      <c r="B2770" s="47"/>
      <c r="C2770" s="48"/>
      <c r="D2770" s="48"/>
      <c r="E2770" s="127"/>
      <c r="F2770" s="48"/>
    </row>
    <row r="2771" spans="1:6" x14ac:dyDescent="0.25">
      <c r="A2771" s="52"/>
      <c r="B2771" s="47"/>
      <c r="C2771" s="48"/>
      <c r="D2771" s="48"/>
      <c r="E2771" s="127"/>
      <c r="F2771" s="48"/>
    </row>
    <row r="2772" spans="1:6" x14ac:dyDescent="0.25">
      <c r="A2772" s="52"/>
      <c r="B2772" s="47"/>
      <c r="C2772" s="48"/>
      <c r="D2772" s="48"/>
      <c r="E2772" s="127"/>
      <c r="F2772" s="48"/>
    </row>
    <row r="2773" spans="1:6" x14ac:dyDescent="0.25">
      <c r="A2773" s="52"/>
      <c r="B2773" s="47"/>
      <c r="C2773" s="48"/>
      <c r="D2773" s="48"/>
      <c r="E2773" s="127"/>
      <c r="F2773" s="48"/>
    </row>
    <row r="2774" spans="1:6" x14ac:dyDescent="0.25">
      <c r="A2774" s="68"/>
      <c r="B2774" s="47"/>
      <c r="C2774" s="77"/>
      <c r="D2774" s="77"/>
      <c r="E2774" s="128"/>
      <c r="F2774" s="79"/>
    </row>
    <row r="2775" spans="1:6" x14ac:dyDescent="0.25">
      <c r="A2775" s="68"/>
      <c r="B2775" s="47"/>
      <c r="C2775" s="77"/>
      <c r="D2775" s="77"/>
      <c r="E2775" s="128"/>
      <c r="F2775" s="79"/>
    </row>
    <row r="2776" spans="1:6" x14ac:dyDescent="0.25">
      <c r="A2776" s="68"/>
      <c r="B2776" s="47"/>
      <c r="C2776" s="77"/>
      <c r="D2776" s="77"/>
      <c r="E2776" s="126"/>
      <c r="F2776" s="78"/>
    </row>
    <row r="2777" spans="1:6" x14ac:dyDescent="0.25">
      <c r="A2777" s="52"/>
      <c r="B2777" s="47"/>
      <c r="C2777" s="48"/>
      <c r="D2777" s="48"/>
      <c r="E2777" s="127"/>
      <c r="F2777" s="48"/>
    </row>
    <row r="2778" spans="1:6" x14ac:dyDescent="0.25">
      <c r="A2778" s="52"/>
      <c r="B2778" s="47"/>
      <c r="C2778" s="48"/>
      <c r="D2778" s="48"/>
      <c r="E2778" s="127"/>
      <c r="F2778" s="48"/>
    </row>
    <row r="2779" spans="1:6" x14ac:dyDescent="0.25">
      <c r="A2779" s="52"/>
      <c r="B2779" s="47"/>
      <c r="C2779" s="48"/>
      <c r="D2779" s="48"/>
      <c r="E2779" s="127"/>
      <c r="F2779" s="48"/>
    </row>
    <row r="2780" spans="1:6" x14ac:dyDescent="0.25">
      <c r="A2780" s="52"/>
      <c r="B2780" s="47"/>
      <c r="C2780" s="48"/>
      <c r="D2780" s="48"/>
      <c r="E2780" s="127"/>
      <c r="F2780" s="48"/>
    </row>
    <row r="2781" spans="1:6" x14ac:dyDescent="0.25">
      <c r="A2781" s="68"/>
      <c r="B2781" s="47"/>
      <c r="C2781" s="77"/>
      <c r="D2781" s="77"/>
      <c r="E2781" s="128"/>
      <c r="F2781" s="79"/>
    </row>
    <row r="2782" spans="1:6" x14ac:dyDescent="0.25">
      <c r="A2782" s="68"/>
      <c r="B2782" s="47"/>
      <c r="C2782" s="79"/>
      <c r="D2782" s="79"/>
      <c r="E2782" s="126"/>
      <c r="F2782" s="79"/>
    </row>
    <row r="2783" spans="1:6" x14ac:dyDescent="0.25">
      <c r="A2783" s="52"/>
      <c r="B2783" s="47"/>
      <c r="C2783" s="48"/>
      <c r="D2783" s="48"/>
      <c r="E2783" s="127"/>
      <c r="F2783" s="48"/>
    </row>
    <row r="2784" spans="1:6" x14ac:dyDescent="0.25">
      <c r="A2784" s="49"/>
      <c r="B2784" s="47"/>
      <c r="C2784" s="77"/>
      <c r="D2784" s="77"/>
      <c r="E2784" s="126"/>
      <c r="F2784" s="78"/>
    </row>
    <row r="2785" spans="1:6" x14ac:dyDescent="0.25">
      <c r="A2785" s="68"/>
      <c r="B2785" s="47"/>
      <c r="C2785" s="77"/>
      <c r="D2785" s="77"/>
      <c r="E2785" s="126"/>
      <c r="F2785" s="78"/>
    </row>
    <row r="2786" spans="1:6" x14ac:dyDescent="0.25">
      <c r="A2786" s="52"/>
      <c r="B2786" s="47"/>
      <c r="C2786" s="48"/>
      <c r="D2786" s="48"/>
      <c r="E2786" s="127"/>
      <c r="F2786" s="48"/>
    </row>
    <row r="2787" spans="1:6" x14ac:dyDescent="0.25">
      <c r="A2787" s="52"/>
      <c r="B2787" s="47"/>
      <c r="C2787" s="48"/>
      <c r="D2787" s="48"/>
      <c r="E2787" s="127"/>
      <c r="F2787" s="48"/>
    </row>
    <row r="2788" spans="1:6" x14ac:dyDescent="0.25">
      <c r="A2788" s="52"/>
      <c r="B2788" s="47"/>
      <c r="C2788" s="48"/>
      <c r="D2788" s="48"/>
      <c r="E2788" s="127"/>
      <c r="F2788" s="48"/>
    </row>
    <row r="2789" spans="1:6" x14ac:dyDescent="0.25">
      <c r="A2789" s="52"/>
      <c r="B2789" s="47"/>
      <c r="C2789" s="48"/>
      <c r="D2789" s="48"/>
      <c r="E2789" s="127"/>
      <c r="F2789" s="48"/>
    </row>
    <row r="2790" spans="1:6" x14ac:dyDescent="0.25">
      <c r="A2790" s="52"/>
      <c r="B2790" s="47"/>
      <c r="C2790" s="48"/>
      <c r="D2790" s="48"/>
      <c r="E2790" s="127"/>
      <c r="F2790" s="48"/>
    </row>
    <row r="2791" spans="1:6" x14ac:dyDescent="0.25">
      <c r="A2791" s="68"/>
      <c r="B2791" s="47"/>
      <c r="C2791" s="77"/>
      <c r="D2791" s="77"/>
      <c r="E2791" s="126"/>
      <c r="F2791" s="78"/>
    </row>
    <row r="2792" spans="1:6" x14ac:dyDescent="0.25">
      <c r="A2792" s="52"/>
      <c r="B2792" s="47"/>
      <c r="C2792" s="48"/>
      <c r="D2792" s="48"/>
      <c r="E2792" s="127"/>
      <c r="F2792" s="48"/>
    </row>
    <row r="2793" spans="1:6" x14ac:dyDescent="0.25">
      <c r="A2793" s="52"/>
      <c r="B2793" s="47"/>
      <c r="C2793" s="48"/>
      <c r="D2793" s="48"/>
      <c r="E2793" s="127"/>
      <c r="F2793" s="48"/>
    </row>
    <row r="2794" spans="1:6" x14ac:dyDescent="0.25">
      <c r="A2794" s="52"/>
      <c r="B2794" s="47"/>
      <c r="C2794" s="48"/>
      <c r="D2794" s="48"/>
      <c r="E2794" s="127"/>
      <c r="F2794" s="48"/>
    </row>
    <row r="2795" spans="1:6" x14ac:dyDescent="0.25">
      <c r="A2795" s="52"/>
      <c r="B2795" s="47"/>
      <c r="C2795" s="48"/>
      <c r="D2795" s="48"/>
      <c r="E2795" s="127"/>
      <c r="F2795" s="48"/>
    </row>
    <row r="2796" spans="1:6" x14ac:dyDescent="0.25">
      <c r="A2796" s="52"/>
      <c r="B2796" s="47"/>
      <c r="C2796" s="48"/>
      <c r="D2796" s="48"/>
      <c r="E2796" s="127"/>
      <c r="F2796" s="48"/>
    </row>
    <row r="2797" spans="1:6" x14ac:dyDescent="0.25">
      <c r="A2797" s="52"/>
      <c r="B2797" s="47"/>
      <c r="C2797" s="48"/>
      <c r="D2797" s="48"/>
      <c r="E2797" s="127"/>
      <c r="F2797" s="48"/>
    </row>
    <row r="2798" spans="1:6" x14ac:dyDescent="0.25">
      <c r="A2798" s="52"/>
      <c r="B2798" s="47"/>
      <c r="C2798" s="48"/>
      <c r="D2798" s="48"/>
      <c r="E2798" s="127"/>
      <c r="F2798" s="48"/>
    </row>
    <row r="2799" spans="1:6" x14ac:dyDescent="0.25">
      <c r="A2799" s="52"/>
      <c r="B2799" s="47"/>
      <c r="C2799" s="48"/>
      <c r="D2799" s="48"/>
      <c r="E2799" s="127"/>
      <c r="F2799" s="48"/>
    </row>
    <row r="2800" spans="1:6" x14ac:dyDescent="0.25">
      <c r="A2800" s="52"/>
      <c r="B2800" s="47"/>
      <c r="C2800" s="48"/>
      <c r="D2800" s="48"/>
      <c r="E2800" s="127"/>
      <c r="F2800" s="48"/>
    </row>
    <row r="2801" spans="1:6" x14ac:dyDescent="0.25">
      <c r="A2801" s="52"/>
      <c r="B2801" s="47"/>
      <c r="C2801" s="48"/>
      <c r="D2801" s="48"/>
      <c r="E2801" s="127"/>
      <c r="F2801" s="48"/>
    </row>
    <row r="2802" spans="1:6" x14ac:dyDescent="0.25">
      <c r="A2802" s="52"/>
      <c r="B2802" s="47"/>
      <c r="C2802" s="48"/>
      <c r="D2802" s="48"/>
      <c r="E2802" s="127"/>
      <c r="F2802" s="48"/>
    </row>
    <row r="2803" spans="1:6" x14ac:dyDescent="0.25">
      <c r="A2803" s="52"/>
      <c r="B2803" s="47"/>
      <c r="C2803" s="48"/>
      <c r="D2803" s="48"/>
      <c r="E2803" s="127"/>
      <c r="F2803" s="48"/>
    </row>
    <row r="2804" spans="1:6" x14ac:dyDescent="0.25">
      <c r="A2804" s="52"/>
      <c r="B2804" s="47"/>
      <c r="C2804" s="48"/>
      <c r="D2804" s="48"/>
      <c r="E2804" s="127"/>
      <c r="F2804" s="48"/>
    </row>
    <row r="2805" spans="1:6" x14ac:dyDescent="0.25">
      <c r="A2805" s="52"/>
      <c r="B2805" s="47"/>
      <c r="C2805" s="48"/>
      <c r="D2805" s="48"/>
      <c r="E2805" s="127"/>
      <c r="F2805" s="48"/>
    </row>
    <row r="2806" spans="1:6" x14ac:dyDescent="0.25">
      <c r="A2806" s="52"/>
      <c r="B2806" s="47"/>
      <c r="C2806" s="48"/>
      <c r="D2806" s="48"/>
      <c r="E2806" s="127"/>
      <c r="F2806" s="48"/>
    </row>
    <row r="2807" spans="1:6" x14ac:dyDescent="0.25">
      <c r="A2807" s="52"/>
      <c r="B2807" s="47"/>
      <c r="C2807" s="48"/>
      <c r="D2807" s="48"/>
      <c r="E2807" s="127"/>
      <c r="F2807" s="48"/>
    </row>
    <row r="2808" spans="1:6" x14ac:dyDescent="0.25">
      <c r="A2808" s="52"/>
      <c r="B2808" s="47"/>
      <c r="C2808" s="48"/>
      <c r="D2808" s="48"/>
      <c r="E2808" s="127"/>
      <c r="F2808" s="48"/>
    </row>
    <row r="2809" spans="1:6" x14ac:dyDescent="0.25">
      <c r="A2809" s="52"/>
      <c r="B2809" s="47"/>
      <c r="C2809" s="48"/>
      <c r="D2809" s="48"/>
      <c r="E2809" s="127"/>
      <c r="F2809" s="48"/>
    </row>
    <row r="2810" spans="1:6" x14ac:dyDescent="0.25">
      <c r="A2810" s="52"/>
      <c r="B2810" s="47"/>
      <c r="C2810" s="48"/>
      <c r="D2810" s="48"/>
      <c r="E2810" s="127"/>
      <c r="F2810" s="48"/>
    </row>
    <row r="2811" spans="1:6" x14ac:dyDescent="0.25">
      <c r="A2811" s="52"/>
      <c r="B2811" s="47"/>
      <c r="C2811" s="48"/>
      <c r="D2811" s="48"/>
      <c r="E2811" s="127"/>
      <c r="F2811" s="48"/>
    </row>
    <row r="2812" spans="1:6" x14ac:dyDescent="0.25">
      <c r="A2812" s="52"/>
      <c r="B2812" s="47"/>
      <c r="C2812" s="48"/>
      <c r="D2812" s="48"/>
      <c r="E2812" s="127"/>
      <c r="F2812" s="48"/>
    </row>
    <row r="2813" spans="1:6" x14ac:dyDescent="0.25">
      <c r="A2813" s="52"/>
      <c r="B2813" s="47"/>
      <c r="C2813" s="48"/>
      <c r="D2813" s="48"/>
      <c r="E2813" s="127"/>
      <c r="F2813" s="48"/>
    </row>
    <row r="2814" spans="1:6" x14ac:dyDescent="0.25">
      <c r="A2814" s="52"/>
      <c r="B2814" s="47"/>
      <c r="C2814" s="48"/>
      <c r="D2814" s="48"/>
      <c r="E2814" s="127"/>
      <c r="F2814" s="48"/>
    </row>
    <row r="2815" spans="1:6" x14ac:dyDescent="0.25">
      <c r="A2815" s="52"/>
      <c r="B2815" s="47"/>
      <c r="C2815" s="48"/>
      <c r="D2815" s="48"/>
      <c r="E2815" s="127"/>
      <c r="F2815" s="48"/>
    </row>
    <row r="2816" spans="1:6" x14ac:dyDescent="0.25">
      <c r="A2816" s="68"/>
      <c r="B2816" s="47"/>
      <c r="C2816" s="77"/>
      <c r="D2816" s="77"/>
      <c r="E2816" s="126"/>
      <c r="F2816" s="78"/>
    </row>
    <row r="2817" spans="1:6" x14ac:dyDescent="0.25">
      <c r="A2817" s="52"/>
      <c r="B2817" s="47"/>
      <c r="C2817" s="48"/>
      <c r="D2817" s="48"/>
      <c r="E2817" s="127"/>
      <c r="F2817" s="48"/>
    </row>
    <row r="2818" spans="1:6" x14ac:dyDescent="0.25">
      <c r="A2818" s="52"/>
      <c r="B2818" s="47"/>
      <c r="C2818" s="48"/>
      <c r="D2818" s="48"/>
      <c r="E2818" s="127"/>
      <c r="F2818" s="48"/>
    </row>
    <row r="2819" spans="1:6" x14ac:dyDescent="0.25">
      <c r="A2819" s="52"/>
      <c r="B2819" s="47"/>
      <c r="C2819" s="48"/>
      <c r="D2819" s="48"/>
      <c r="E2819" s="127"/>
      <c r="F2819" s="48"/>
    </row>
    <row r="2820" spans="1:6" x14ac:dyDescent="0.25">
      <c r="A2820" s="68"/>
      <c r="B2820" s="47"/>
      <c r="C2820" s="79"/>
      <c r="D2820" s="79"/>
      <c r="E2820" s="126"/>
      <c r="F2820" s="79"/>
    </row>
    <row r="2821" spans="1:6" x14ac:dyDescent="0.25">
      <c r="A2821" s="52"/>
      <c r="B2821" s="47"/>
      <c r="C2821" s="48"/>
      <c r="D2821" s="48"/>
      <c r="E2821" s="127"/>
      <c r="F2821" s="48"/>
    </row>
    <row r="2822" spans="1:6" x14ac:dyDescent="0.25">
      <c r="A2822" s="68"/>
      <c r="B2822" s="47"/>
      <c r="C2822" s="77"/>
      <c r="D2822" s="77"/>
      <c r="E2822" s="126"/>
      <c r="F2822" s="78"/>
    </row>
    <row r="2823" spans="1:6" x14ac:dyDescent="0.25">
      <c r="A2823" s="52"/>
      <c r="B2823" s="47"/>
      <c r="C2823" s="48"/>
      <c r="D2823" s="48"/>
      <c r="E2823" s="127"/>
      <c r="F2823" s="48"/>
    </row>
    <row r="2824" spans="1:6" x14ac:dyDescent="0.25">
      <c r="A2824" s="68"/>
      <c r="B2824" s="47"/>
      <c r="C2824" s="77"/>
      <c r="D2824" s="77"/>
      <c r="E2824" s="126"/>
      <c r="F2824" s="78"/>
    </row>
    <row r="2825" spans="1:6" x14ac:dyDescent="0.25">
      <c r="A2825" s="52"/>
      <c r="B2825" s="47"/>
      <c r="C2825" s="48"/>
      <c r="D2825" s="48"/>
      <c r="E2825" s="127"/>
      <c r="F2825" s="48"/>
    </row>
    <row r="2826" spans="1:6" x14ac:dyDescent="0.25">
      <c r="A2826" s="52"/>
      <c r="B2826" s="47"/>
      <c r="C2826" s="48"/>
      <c r="D2826" s="48"/>
      <c r="E2826" s="127"/>
      <c r="F2826" s="48"/>
    </row>
    <row r="2827" spans="1:6" x14ac:dyDescent="0.25">
      <c r="A2827" s="68"/>
      <c r="B2827" s="47"/>
      <c r="C2827" s="77"/>
      <c r="D2827" s="77"/>
      <c r="E2827" s="126"/>
      <c r="F2827" s="78"/>
    </row>
    <row r="2828" spans="1:6" x14ac:dyDescent="0.25">
      <c r="A2828" s="52"/>
      <c r="B2828" s="47"/>
      <c r="C2828" s="48"/>
      <c r="D2828" s="48"/>
      <c r="E2828" s="127"/>
      <c r="F2828" s="48"/>
    </row>
    <row r="2829" spans="1:6" x14ac:dyDescent="0.25">
      <c r="A2829" s="52"/>
      <c r="B2829" s="47"/>
      <c r="C2829" s="48"/>
      <c r="D2829" s="48"/>
      <c r="E2829" s="127"/>
      <c r="F2829" s="48"/>
    </row>
    <row r="2830" spans="1:6" x14ac:dyDescent="0.25">
      <c r="A2830" s="52"/>
      <c r="B2830" s="47"/>
      <c r="C2830" s="48"/>
      <c r="D2830" s="48"/>
      <c r="E2830" s="127"/>
      <c r="F2830" s="48"/>
    </row>
    <row r="2831" spans="1:6" x14ac:dyDescent="0.25">
      <c r="A2831" s="52"/>
      <c r="B2831" s="47"/>
      <c r="C2831" s="48"/>
      <c r="D2831" s="48"/>
      <c r="E2831" s="127"/>
      <c r="F2831" s="48"/>
    </row>
    <row r="2832" spans="1:6" x14ac:dyDescent="0.25">
      <c r="A2832" s="52"/>
      <c r="B2832" s="47"/>
      <c r="C2832" s="48"/>
      <c r="D2832" s="48"/>
      <c r="E2832" s="127"/>
      <c r="F2832" s="48"/>
    </row>
    <row r="2833" spans="1:6" x14ac:dyDescent="0.25">
      <c r="A2833" s="52"/>
      <c r="B2833" s="47"/>
      <c r="C2833" s="48"/>
      <c r="D2833" s="48"/>
      <c r="E2833" s="127"/>
      <c r="F2833" s="48"/>
    </row>
    <row r="2834" spans="1:6" x14ac:dyDescent="0.25">
      <c r="A2834" s="68"/>
      <c r="B2834" s="47"/>
      <c r="C2834" s="77"/>
      <c r="D2834" s="77"/>
      <c r="E2834" s="128"/>
      <c r="F2834" s="79"/>
    </row>
    <row r="2835" spans="1:6" x14ac:dyDescent="0.25">
      <c r="A2835" s="49"/>
      <c r="B2835" s="47"/>
      <c r="C2835" s="77"/>
      <c r="D2835" s="77"/>
      <c r="E2835" s="126"/>
      <c r="F2835" s="78"/>
    </row>
    <row r="2836" spans="1:6" x14ac:dyDescent="0.25">
      <c r="A2836" s="68"/>
      <c r="B2836" s="47"/>
      <c r="C2836" s="77"/>
      <c r="D2836" s="77"/>
      <c r="E2836" s="126"/>
      <c r="F2836" s="78"/>
    </row>
    <row r="2837" spans="1:6" x14ac:dyDescent="0.25">
      <c r="A2837" s="52"/>
      <c r="B2837" s="47"/>
      <c r="C2837" s="48"/>
      <c r="D2837" s="48"/>
      <c r="E2837" s="127"/>
      <c r="F2837" s="48"/>
    </row>
    <row r="2838" spans="1:6" x14ac:dyDescent="0.25">
      <c r="A2838" s="52"/>
      <c r="B2838" s="47"/>
      <c r="C2838" s="48"/>
      <c r="D2838" s="48"/>
      <c r="E2838" s="127"/>
      <c r="F2838" s="48"/>
    </row>
    <row r="2839" spans="1:6" x14ac:dyDescent="0.25">
      <c r="A2839" s="52"/>
      <c r="B2839" s="47"/>
      <c r="C2839" s="48"/>
      <c r="D2839" s="48"/>
      <c r="E2839" s="127"/>
      <c r="F2839" s="48"/>
    </row>
    <row r="2840" spans="1:6" x14ac:dyDescent="0.25">
      <c r="A2840" s="68"/>
      <c r="B2840" s="47"/>
      <c r="C2840" s="77"/>
      <c r="D2840" s="77"/>
      <c r="E2840" s="126"/>
      <c r="F2840" s="78"/>
    </row>
    <row r="2841" spans="1:6" x14ac:dyDescent="0.25">
      <c r="A2841" s="52"/>
      <c r="B2841" s="47"/>
      <c r="C2841" s="48"/>
      <c r="D2841" s="48"/>
      <c r="E2841" s="127"/>
      <c r="F2841" s="48"/>
    </row>
    <row r="2842" spans="1:6" x14ac:dyDescent="0.25">
      <c r="A2842" s="52"/>
      <c r="B2842" s="47"/>
      <c r="C2842" s="48"/>
      <c r="D2842" s="48"/>
      <c r="E2842" s="127"/>
      <c r="F2842" s="48"/>
    </row>
    <row r="2843" spans="1:6" x14ac:dyDescent="0.25">
      <c r="A2843" s="52"/>
      <c r="B2843" s="47"/>
      <c r="C2843" s="48"/>
      <c r="D2843" s="48"/>
      <c r="E2843" s="127"/>
      <c r="F2843" s="48"/>
    </row>
    <row r="2844" spans="1:6" x14ac:dyDescent="0.25">
      <c r="A2844" s="52"/>
      <c r="B2844" s="47"/>
      <c r="C2844" s="48"/>
      <c r="D2844" s="48"/>
      <c r="E2844" s="127"/>
      <c r="F2844" s="48"/>
    </row>
    <row r="2845" spans="1:6" x14ac:dyDescent="0.25">
      <c r="A2845" s="52"/>
      <c r="B2845" s="47"/>
      <c r="C2845" s="48"/>
      <c r="D2845" s="48"/>
      <c r="E2845" s="127"/>
      <c r="F2845" s="48"/>
    </row>
    <row r="2846" spans="1:6" x14ac:dyDescent="0.25">
      <c r="A2846" s="52"/>
      <c r="B2846" s="47"/>
      <c r="C2846" s="48"/>
      <c r="D2846" s="48"/>
      <c r="E2846" s="127"/>
      <c r="F2846" s="48"/>
    </row>
    <row r="2847" spans="1:6" x14ac:dyDescent="0.25">
      <c r="A2847" s="52"/>
      <c r="B2847" s="47"/>
      <c r="C2847" s="48"/>
      <c r="D2847" s="48"/>
      <c r="E2847" s="127"/>
      <c r="F2847" s="48"/>
    </row>
    <row r="2848" spans="1:6" x14ac:dyDescent="0.25">
      <c r="A2848" s="52"/>
      <c r="B2848" s="47"/>
      <c r="C2848" s="48"/>
      <c r="D2848" s="48"/>
      <c r="E2848" s="127"/>
      <c r="F2848" s="48"/>
    </row>
    <row r="2849" spans="1:6" x14ac:dyDescent="0.25">
      <c r="A2849" s="52"/>
      <c r="B2849" s="47"/>
      <c r="C2849" s="48"/>
      <c r="D2849" s="48"/>
      <c r="E2849" s="127"/>
      <c r="F2849" s="48"/>
    </row>
    <row r="2850" spans="1:6" x14ac:dyDescent="0.25">
      <c r="A2850" s="52"/>
      <c r="B2850" s="47"/>
      <c r="C2850" s="48"/>
      <c r="D2850" s="48"/>
      <c r="E2850" s="127"/>
      <c r="F2850" s="48"/>
    </row>
    <row r="2851" spans="1:6" x14ac:dyDescent="0.25">
      <c r="A2851" s="52"/>
      <c r="B2851" s="47"/>
      <c r="C2851" s="48"/>
      <c r="D2851" s="48"/>
      <c r="E2851" s="127"/>
      <c r="F2851" s="48"/>
    </row>
    <row r="2852" spans="1:6" x14ac:dyDescent="0.25">
      <c r="A2852" s="52"/>
      <c r="B2852" s="47"/>
      <c r="C2852" s="48"/>
      <c r="D2852" s="48"/>
      <c r="E2852" s="127"/>
      <c r="F2852" s="48"/>
    </row>
    <row r="2853" spans="1:6" x14ac:dyDescent="0.25">
      <c r="A2853" s="52"/>
      <c r="B2853" s="47"/>
      <c r="C2853" s="48"/>
      <c r="D2853" s="48"/>
      <c r="E2853" s="127"/>
      <c r="F2853" s="48"/>
    </row>
    <row r="2854" spans="1:6" x14ac:dyDescent="0.25">
      <c r="A2854" s="52"/>
      <c r="B2854" s="47"/>
      <c r="C2854" s="48"/>
      <c r="D2854" s="48"/>
      <c r="E2854" s="127"/>
      <c r="F2854" s="48"/>
    </row>
    <row r="2855" spans="1:6" x14ac:dyDescent="0.25">
      <c r="A2855" s="52"/>
      <c r="B2855" s="47"/>
      <c r="C2855" s="48"/>
      <c r="D2855" s="48"/>
      <c r="E2855" s="127"/>
      <c r="F2855" s="48"/>
    </row>
    <row r="2856" spans="1:6" x14ac:dyDescent="0.25">
      <c r="A2856" s="52"/>
      <c r="B2856" s="47"/>
      <c r="C2856" s="48"/>
      <c r="D2856" s="48"/>
      <c r="E2856" s="127"/>
      <c r="F2856" s="48"/>
    </row>
    <row r="2857" spans="1:6" x14ac:dyDescent="0.25">
      <c r="A2857" s="52"/>
      <c r="B2857" s="47"/>
      <c r="C2857" s="48"/>
      <c r="D2857" s="48"/>
      <c r="E2857" s="127"/>
      <c r="F2857" s="48"/>
    </row>
    <row r="2858" spans="1:6" x14ac:dyDescent="0.25">
      <c r="A2858" s="52"/>
      <c r="B2858" s="47"/>
      <c r="C2858" s="48"/>
      <c r="D2858" s="48"/>
      <c r="E2858" s="127"/>
      <c r="F2858" s="48"/>
    </row>
    <row r="2859" spans="1:6" x14ac:dyDescent="0.25">
      <c r="A2859" s="52"/>
      <c r="B2859" s="47"/>
      <c r="C2859" s="48"/>
      <c r="D2859" s="48"/>
      <c r="E2859" s="127"/>
      <c r="F2859" s="48"/>
    </row>
    <row r="2860" spans="1:6" x14ac:dyDescent="0.25">
      <c r="A2860" s="68"/>
      <c r="B2860" s="47"/>
      <c r="C2860" s="79"/>
      <c r="D2860" s="79"/>
      <c r="E2860" s="126"/>
      <c r="F2860" s="79"/>
    </row>
    <row r="2861" spans="1:6" x14ac:dyDescent="0.25">
      <c r="A2861" s="52"/>
      <c r="B2861" s="47"/>
      <c r="C2861" s="48"/>
      <c r="D2861" s="48"/>
      <c r="E2861" s="127"/>
      <c r="F2861" s="48"/>
    </row>
    <row r="2862" spans="1:6" x14ac:dyDescent="0.25">
      <c r="A2862" s="68"/>
      <c r="B2862" s="47"/>
      <c r="C2862" s="77"/>
      <c r="D2862" s="77"/>
      <c r="E2862" s="126"/>
      <c r="F2862" s="78"/>
    </row>
    <row r="2863" spans="1:6" x14ac:dyDescent="0.25">
      <c r="A2863" s="52"/>
      <c r="B2863" s="47"/>
      <c r="C2863" s="48"/>
      <c r="D2863" s="48"/>
      <c r="E2863" s="127"/>
      <c r="F2863" s="48"/>
    </row>
    <row r="2864" spans="1:6" x14ac:dyDescent="0.25">
      <c r="A2864" s="68"/>
      <c r="B2864" s="47"/>
      <c r="C2864" s="77"/>
      <c r="D2864" s="77"/>
      <c r="E2864" s="128"/>
      <c r="F2864" s="79"/>
    </row>
    <row r="2865" spans="1:6" x14ac:dyDescent="0.25">
      <c r="A2865" s="68"/>
      <c r="B2865" s="47"/>
      <c r="C2865" s="77"/>
      <c r="D2865" s="77"/>
      <c r="E2865" s="126"/>
      <c r="F2865" s="78"/>
    </row>
    <row r="2866" spans="1:6" x14ac:dyDescent="0.25">
      <c r="A2866" s="52"/>
      <c r="B2866" s="47"/>
      <c r="C2866" s="48"/>
      <c r="D2866" s="48"/>
      <c r="E2866" s="127"/>
      <c r="F2866" s="48"/>
    </row>
    <row r="2867" spans="1:6" x14ac:dyDescent="0.25">
      <c r="A2867" s="52"/>
      <c r="B2867" s="47"/>
      <c r="C2867" s="48"/>
      <c r="D2867" s="48"/>
      <c r="E2867" s="127"/>
      <c r="F2867" s="48"/>
    </row>
    <row r="2868" spans="1:6" x14ac:dyDescent="0.25">
      <c r="A2868" s="52"/>
      <c r="B2868" s="47"/>
      <c r="C2868" s="48"/>
      <c r="D2868" s="48"/>
      <c r="E2868" s="127"/>
      <c r="F2868" s="48"/>
    </row>
    <row r="2869" spans="1:6" x14ac:dyDescent="0.25">
      <c r="A2869" s="52"/>
      <c r="B2869" s="47"/>
      <c r="C2869" s="48"/>
      <c r="D2869" s="48"/>
      <c r="E2869" s="127"/>
      <c r="F2869" s="48"/>
    </row>
    <row r="2870" spans="1:6" x14ac:dyDescent="0.25">
      <c r="A2870" s="68"/>
      <c r="B2870" s="47"/>
      <c r="C2870" s="77"/>
      <c r="D2870" s="77"/>
      <c r="E2870" s="126"/>
      <c r="F2870" s="78"/>
    </row>
    <row r="2871" spans="1:6" x14ac:dyDescent="0.25">
      <c r="A2871" s="52"/>
      <c r="B2871" s="47"/>
      <c r="C2871" s="48"/>
      <c r="D2871" s="48"/>
      <c r="E2871" s="127"/>
      <c r="F2871" s="48"/>
    </row>
    <row r="2872" spans="1:6" x14ac:dyDescent="0.25">
      <c r="A2872" s="49"/>
      <c r="B2872" s="47"/>
      <c r="C2872" s="77"/>
      <c r="D2872" s="77"/>
      <c r="E2872" s="126"/>
      <c r="F2872" s="78"/>
    </row>
    <row r="2873" spans="1:6" x14ac:dyDescent="0.25">
      <c r="A2873" s="68"/>
      <c r="B2873" s="47"/>
      <c r="C2873" s="77"/>
      <c r="D2873" s="77"/>
      <c r="E2873" s="126"/>
      <c r="F2873" s="78"/>
    </row>
    <row r="2874" spans="1:6" x14ac:dyDescent="0.25">
      <c r="A2874" s="52"/>
      <c r="B2874" s="47"/>
      <c r="C2874" s="48"/>
      <c r="D2874" s="48"/>
      <c r="E2874" s="127"/>
      <c r="F2874" s="48"/>
    </row>
    <row r="2875" spans="1:6" x14ac:dyDescent="0.25">
      <c r="A2875" s="52"/>
      <c r="B2875" s="47"/>
      <c r="C2875" s="48"/>
      <c r="D2875" s="48"/>
      <c r="E2875" s="127"/>
      <c r="F2875" s="48"/>
    </row>
    <row r="2876" spans="1:6" x14ac:dyDescent="0.25">
      <c r="A2876" s="52"/>
      <c r="B2876" s="47"/>
      <c r="C2876" s="48"/>
      <c r="D2876" s="48"/>
      <c r="E2876" s="127"/>
      <c r="F2876" s="48"/>
    </row>
    <row r="2877" spans="1:6" x14ac:dyDescent="0.25">
      <c r="A2877" s="68"/>
      <c r="B2877" s="47"/>
      <c r="C2877" s="77"/>
      <c r="D2877" s="77"/>
      <c r="E2877" s="126"/>
      <c r="F2877" s="78"/>
    </row>
    <row r="2878" spans="1:6" x14ac:dyDescent="0.25">
      <c r="A2878" s="52"/>
      <c r="B2878" s="47"/>
      <c r="C2878" s="48"/>
      <c r="D2878" s="48"/>
      <c r="E2878" s="127"/>
      <c r="F2878" s="48"/>
    </row>
    <row r="2879" spans="1:6" x14ac:dyDescent="0.25">
      <c r="A2879" s="52"/>
      <c r="B2879" s="47"/>
      <c r="C2879" s="48"/>
      <c r="D2879" s="48"/>
      <c r="E2879" s="127"/>
      <c r="F2879" s="48"/>
    </row>
    <row r="2880" spans="1:6" x14ac:dyDescent="0.25">
      <c r="A2880" s="52"/>
      <c r="B2880" s="47"/>
      <c r="C2880" s="48"/>
      <c r="D2880" s="48"/>
      <c r="E2880" s="127"/>
      <c r="F2880" s="48"/>
    </row>
    <row r="2881" spans="1:6" x14ac:dyDescent="0.25">
      <c r="A2881" s="52"/>
      <c r="B2881" s="47"/>
      <c r="C2881" s="48"/>
      <c r="D2881" s="48"/>
      <c r="E2881" s="127"/>
      <c r="F2881" s="48"/>
    </row>
    <row r="2882" spans="1:6" x14ac:dyDescent="0.25">
      <c r="A2882" s="52"/>
      <c r="B2882" s="47"/>
      <c r="C2882" s="48"/>
      <c r="D2882" s="48"/>
      <c r="E2882" s="127"/>
      <c r="F2882" s="48"/>
    </row>
    <row r="2883" spans="1:6" x14ac:dyDescent="0.25">
      <c r="A2883" s="52"/>
      <c r="B2883" s="47"/>
      <c r="C2883" s="48"/>
      <c r="D2883" s="48"/>
      <c r="E2883" s="127"/>
      <c r="F2883" s="48"/>
    </row>
    <row r="2884" spans="1:6" x14ac:dyDescent="0.25">
      <c r="A2884" s="52"/>
      <c r="B2884" s="47"/>
      <c r="C2884" s="48"/>
      <c r="D2884" s="48"/>
      <c r="E2884" s="127"/>
      <c r="F2884" s="48"/>
    </row>
    <row r="2885" spans="1:6" x14ac:dyDescent="0.25">
      <c r="A2885" s="52"/>
      <c r="B2885" s="47"/>
      <c r="C2885" s="48"/>
      <c r="D2885" s="48"/>
      <c r="E2885" s="127"/>
      <c r="F2885" s="48"/>
    </row>
    <row r="2886" spans="1:6" x14ac:dyDescent="0.25">
      <c r="A2886" s="52"/>
      <c r="B2886" s="47"/>
      <c r="C2886" s="48"/>
      <c r="D2886" s="48"/>
      <c r="E2886" s="127"/>
      <c r="F2886" s="48"/>
    </row>
    <row r="2887" spans="1:6" x14ac:dyDescent="0.25">
      <c r="A2887" s="52"/>
      <c r="B2887" s="47"/>
      <c r="C2887" s="48"/>
      <c r="D2887" s="48"/>
      <c r="E2887" s="127"/>
      <c r="F2887" s="48"/>
    </row>
    <row r="2888" spans="1:6" x14ac:dyDescent="0.25">
      <c r="A2888" s="52"/>
      <c r="B2888" s="47"/>
      <c r="C2888" s="48"/>
      <c r="D2888" s="48"/>
      <c r="E2888" s="127"/>
      <c r="F2888" s="48"/>
    </row>
    <row r="2889" spans="1:6" x14ac:dyDescent="0.25">
      <c r="A2889" s="52"/>
      <c r="B2889" s="47"/>
      <c r="C2889" s="48"/>
      <c r="D2889" s="48"/>
      <c r="E2889" s="127"/>
      <c r="F2889" s="48"/>
    </row>
    <row r="2890" spans="1:6" x14ac:dyDescent="0.25">
      <c r="A2890" s="52"/>
      <c r="B2890" s="47"/>
      <c r="C2890" s="48"/>
      <c r="D2890" s="48"/>
      <c r="E2890" s="127"/>
      <c r="F2890" s="48"/>
    </row>
    <row r="2891" spans="1:6" x14ac:dyDescent="0.25">
      <c r="A2891" s="68"/>
      <c r="B2891" s="47"/>
      <c r="C2891" s="77"/>
      <c r="D2891" s="77"/>
      <c r="E2891" s="128"/>
      <c r="F2891" s="79"/>
    </row>
    <row r="2892" spans="1:6" x14ac:dyDescent="0.25">
      <c r="A2892" s="68"/>
      <c r="B2892" s="47"/>
      <c r="C2892" s="77"/>
      <c r="D2892" s="77"/>
      <c r="E2892" s="126"/>
      <c r="F2892" s="78"/>
    </row>
    <row r="2893" spans="1:6" x14ac:dyDescent="0.25">
      <c r="A2893" s="52"/>
      <c r="B2893" s="47"/>
      <c r="C2893" s="48"/>
      <c r="D2893" s="48"/>
      <c r="E2893" s="127"/>
      <c r="F2893" s="48"/>
    </row>
    <row r="2894" spans="1:6" x14ac:dyDescent="0.25">
      <c r="A2894" s="68"/>
      <c r="B2894" s="47"/>
      <c r="C2894" s="77"/>
      <c r="D2894" s="77"/>
      <c r="E2894" s="126"/>
      <c r="F2894" s="78"/>
    </row>
    <row r="2895" spans="1:6" x14ac:dyDescent="0.25">
      <c r="A2895" s="52"/>
      <c r="B2895" s="47"/>
      <c r="C2895" s="48"/>
      <c r="D2895" s="48"/>
      <c r="E2895" s="127"/>
      <c r="F2895" s="48"/>
    </row>
    <row r="2896" spans="1:6" x14ac:dyDescent="0.25">
      <c r="A2896" s="49"/>
      <c r="B2896" s="47"/>
      <c r="C2896" s="77"/>
      <c r="D2896" s="77"/>
      <c r="E2896" s="128"/>
      <c r="F2896" s="79"/>
    </row>
    <row r="2897" spans="1:6" x14ac:dyDescent="0.25">
      <c r="A2897" s="68"/>
      <c r="B2897" s="47"/>
      <c r="C2897" s="77"/>
      <c r="D2897" s="77"/>
      <c r="E2897" s="128"/>
      <c r="F2897" s="79"/>
    </row>
    <row r="2898" spans="1:6" x14ac:dyDescent="0.25">
      <c r="A2898" s="75"/>
      <c r="B2898" s="76"/>
      <c r="C2898" s="61"/>
      <c r="D2898" s="61"/>
      <c r="E2898" s="125"/>
      <c r="F2898" s="78"/>
    </row>
    <row r="2899" spans="1:6" x14ac:dyDescent="0.25">
      <c r="A2899" s="49"/>
      <c r="B2899" s="47"/>
      <c r="C2899" s="77"/>
      <c r="D2899" s="77"/>
      <c r="E2899" s="126"/>
      <c r="F2899" s="78"/>
    </row>
    <row r="2900" spans="1:6" x14ac:dyDescent="0.25">
      <c r="A2900" s="68"/>
      <c r="B2900" s="47"/>
      <c r="C2900" s="77"/>
      <c r="D2900" s="79"/>
      <c r="E2900" s="126"/>
      <c r="F2900" s="79"/>
    </row>
    <row r="2901" spans="1:6" x14ac:dyDescent="0.25">
      <c r="A2901" s="52"/>
      <c r="B2901" s="47"/>
      <c r="C2901" s="48"/>
      <c r="D2901" s="48"/>
      <c r="E2901" s="127"/>
      <c r="F2901" s="48"/>
    </row>
    <row r="2902" spans="1:6" x14ac:dyDescent="0.25">
      <c r="A2902" s="52"/>
      <c r="B2902" s="47"/>
      <c r="C2902" s="48"/>
      <c r="D2902" s="48"/>
      <c r="E2902" s="127"/>
      <c r="F2902" s="48"/>
    </row>
    <row r="2903" spans="1:6" x14ac:dyDescent="0.25">
      <c r="A2903" s="52"/>
      <c r="B2903" s="47"/>
      <c r="C2903" s="48"/>
      <c r="D2903" s="48"/>
      <c r="E2903" s="127"/>
      <c r="F2903" s="48"/>
    </row>
    <row r="2904" spans="1:6" x14ac:dyDescent="0.25">
      <c r="A2904" s="68"/>
      <c r="B2904" s="47"/>
      <c r="C2904" s="77"/>
      <c r="D2904" s="77"/>
      <c r="E2904" s="126"/>
      <c r="F2904" s="78"/>
    </row>
    <row r="2905" spans="1:6" x14ac:dyDescent="0.25">
      <c r="A2905" s="52"/>
      <c r="B2905" s="47"/>
      <c r="C2905" s="48"/>
      <c r="D2905" s="48"/>
      <c r="E2905" s="127"/>
      <c r="F2905" s="48"/>
    </row>
    <row r="2906" spans="1:6" x14ac:dyDescent="0.25">
      <c r="A2906" s="52"/>
      <c r="B2906" s="47"/>
      <c r="C2906" s="48"/>
      <c r="D2906" s="48"/>
      <c r="E2906" s="127"/>
      <c r="F2906" s="48"/>
    </row>
    <row r="2907" spans="1:6" x14ac:dyDescent="0.25">
      <c r="A2907" s="52"/>
      <c r="B2907" s="47"/>
      <c r="C2907" s="48"/>
      <c r="D2907" s="48"/>
      <c r="E2907" s="127"/>
      <c r="F2907" s="48"/>
    </row>
    <row r="2908" spans="1:6" x14ac:dyDescent="0.25">
      <c r="A2908" s="52"/>
      <c r="B2908" s="47"/>
      <c r="C2908" s="48"/>
      <c r="D2908" s="48"/>
      <c r="E2908" s="127"/>
      <c r="F2908" s="48"/>
    </row>
    <row r="2909" spans="1:6" x14ac:dyDescent="0.25">
      <c r="A2909" s="52"/>
      <c r="B2909" s="47"/>
      <c r="C2909" s="48"/>
      <c r="D2909" s="48"/>
      <c r="E2909" s="127"/>
      <c r="F2909" s="48"/>
    </row>
    <row r="2910" spans="1:6" x14ac:dyDescent="0.25">
      <c r="A2910" s="52"/>
      <c r="B2910" s="47"/>
      <c r="C2910" s="48"/>
      <c r="D2910" s="48"/>
      <c r="E2910" s="127"/>
      <c r="F2910" s="48"/>
    </row>
    <row r="2911" spans="1:6" x14ac:dyDescent="0.25">
      <c r="A2911" s="52"/>
      <c r="B2911" s="47"/>
      <c r="C2911" s="48"/>
      <c r="D2911" s="48"/>
      <c r="E2911" s="127"/>
      <c r="F2911" s="48"/>
    </row>
    <row r="2912" spans="1:6" x14ac:dyDescent="0.25">
      <c r="A2912" s="52"/>
      <c r="B2912" s="47"/>
      <c r="C2912" s="48"/>
      <c r="D2912" s="48"/>
      <c r="E2912" s="127"/>
      <c r="F2912" s="48"/>
    </row>
    <row r="2913" spans="1:6" x14ac:dyDescent="0.25">
      <c r="A2913" s="52"/>
      <c r="B2913" s="47"/>
      <c r="C2913" s="48"/>
      <c r="D2913" s="48"/>
      <c r="E2913" s="127"/>
      <c r="F2913" s="48"/>
    </row>
    <row r="2914" spans="1:6" x14ac:dyDescent="0.25">
      <c r="A2914" s="52"/>
      <c r="B2914" s="47"/>
      <c r="C2914" s="48"/>
      <c r="D2914" s="48"/>
      <c r="E2914" s="127"/>
      <c r="F2914" s="48"/>
    </row>
    <row r="2915" spans="1:6" x14ac:dyDescent="0.25">
      <c r="A2915" s="52"/>
      <c r="B2915" s="47"/>
      <c r="C2915" s="48"/>
      <c r="D2915" s="48"/>
      <c r="E2915" s="127"/>
      <c r="F2915" s="48"/>
    </row>
    <row r="2916" spans="1:6" x14ac:dyDescent="0.25">
      <c r="A2916" s="52"/>
      <c r="B2916" s="47"/>
      <c r="C2916" s="48"/>
      <c r="D2916" s="48"/>
      <c r="E2916" s="127"/>
      <c r="F2916" s="48"/>
    </row>
    <row r="2917" spans="1:6" x14ac:dyDescent="0.25">
      <c r="A2917" s="52"/>
      <c r="B2917" s="47"/>
      <c r="C2917" s="48"/>
      <c r="D2917" s="48"/>
      <c r="E2917" s="127"/>
      <c r="F2917" s="48"/>
    </row>
    <row r="2918" spans="1:6" x14ac:dyDescent="0.25">
      <c r="A2918" s="68"/>
      <c r="B2918" s="47"/>
      <c r="C2918" s="79"/>
      <c r="D2918" s="79"/>
      <c r="E2918" s="126"/>
      <c r="F2918" s="79"/>
    </row>
    <row r="2919" spans="1:6" x14ac:dyDescent="0.25">
      <c r="A2919" s="52"/>
      <c r="B2919" s="47"/>
      <c r="C2919" s="48"/>
      <c r="D2919" s="48"/>
      <c r="E2919" s="127"/>
      <c r="F2919" s="48"/>
    </row>
    <row r="2920" spans="1:6" x14ac:dyDescent="0.25">
      <c r="A2920" s="49"/>
      <c r="B2920" s="47"/>
      <c r="C2920" s="77"/>
      <c r="D2920" s="77"/>
      <c r="E2920" s="126"/>
      <c r="F2920" s="78"/>
    </row>
    <row r="2921" spans="1:6" x14ac:dyDescent="0.25">
      <c r="A2921" s="68"/>
      <c r="B2921" s="47"/>
      <c r="C2921" s="77"/>
      <c r="D2921" s="77"/>
      <c r="E2921" s="126"/>
      <c r="F2921" s="78"/>
    </row>
    <row r="2922" spans="1:6" x14ac:dyDescent="0.25">
      <c r="A2922" s="52"/>
      <c r="B2922" s="47"/>
      <c r="C2922" s="48"/>
      <c r="D2922" s="48"/>
      <c r="E2922" s="127"/>
      <c r="F2922" s="48"/>
    </row>
    <row r="2923" spans="1:6" x14ac:dyDescent="0.25">
      <c r="A2923" s="52"/>
      <c r="B2923" s="47"/>
      <c r="C2923" s="48"/>
      <c r="D2923" s="48"/>
      <c r="E2923" s="127"/>
      <c r="F2923" s="48"/>
    </row>
    <row r="2924" spans="1:6" x14ac:dyDescent="0.25">
      <c r="A2924" s="52"/>
      <c r="B2924" s="47"/>
      <c r="C2924" s="48"/>
      <c r="D2924" s="48"/>
      <c r="E2924" s="127"/>
      <c r="F2924" s="48"/>
    </row>
    <row r="2925" spans="1:6" x14ac:dyDescent="0.25">
      <c r="A2925" s="52"/>
      <c r="B2925" s="47"/>
      <c r="C2925" s="48"/>
      <c r="D2925" s="48"/>
      <c r="E2925" s="127"/>
      <c r="F2925" s="48"/>
    </row>
    <row r="2926" spans="1:6" x14ac:dyDescent="0.25">
      <c r="A2926" s="68"/>
      <c r="B2926" s="47"/>
      <c r="C2926" s="77"/>
      <c r="D2926" s="77"/>
      <c r="E2926" s="126"/>
      <c r="F2926" s="78"/>
    </row>
    <row r="2927" spans="1:6" x14ac:dyDescent="0.25">
      <c r="A2927" s="52"/>
      <c r="B2927" s="47"/>
      <c r="C2927" s="48"/>
      <c r="D2927" s="48"/>
      <c r="E2927" s="127"/>
      <c r="F2927" s="48"/>
    </row>
    <row r="2928" spans="1:6" x14ac:dyDescent="0.25">
      <c r="A2928" s="52"/>
      <c r="B2928" s="47"/>
      <c r="C2928" s="48"/>
      <c r="D2928" s="48"/>
      <c r="E2928" s="127"/>
      <c r="F2928" s="48"/>
    </row>
    <row r="2929" spans="1:6" x14ac:dyDescent="0.25">
      <c r="A2929" s="52"/>
      <c r="B2929" s="47"/>
      <c r="C2929" s="48"/>
      <c r="D2929" s="48"/>
      <c r="E2929" s="127"/>
      <c r="F2929" s="48"/>
    </row>
    <row r="2930" spans="1:6" x14ac:dyDescent="0.25">
      <c r="A2930" s="52"/>
      <c r="B2930" s="47"/>
      <c r="C2930" s="48"/>
      <c r="D2930" s="48"/>
      <c r="E2930" s="127"/>
      <c r="F2930" s="48"/>
    </row>
    <row r="2931" spans="1:6" x14ac:dyDescent="0.25">
      <c r="A2931" s="52"/>
      <c r="B2931" s="47"/>
      <c r="C2931" s="48"/>
      <c r="D2931" s="48"/>
      <c r="E2931" s="127"/>
      <c r="F2931" s="48"/>
    </row>
    <row r="2932" spans="1:6" x14ac:dyDescent="0.25">
      <c r="A2932" s="52"/>
      <c r="B2932" s="47"/>
      <c r="C2932" s="48"/>
      <c r="D2932" s="48"/>
      <c r="E2932" s="127"/>
      <c r="F2932" s="48"/>
    </row>
    <row r="2933" spans="1:6" x14ac:dyDescent="0.25">
      <c r="A2933" s="52"/>
      <c r="B2933" s="47"/>
      <c r="C2933" s="48"/>
      <c r="D2933" s="48"/>
      <c r="E2933" s="127"/>
      <c r="F2933" s="48"/>
    </row>
    <row r="2934" spans="1:6" x14ac:dyDescent="0.25">
      <c r="A2934" s="52"/>
      <c r="B2934" s="47"/>
      <c r="C2934" s="48"/>
      <c r="D2934" s="48"/>
      <c r="E2934" s="127"/>
      <c r="F2934" s="48"/>
    </row>
    <row r="2935" spans="1:6" x14ac:dyDescent="0.25">
      <c r="A2935" s="52"/>
      <c r="B2935" s="47"/>
      <c r="C2935" s="48"/>
      <c r="D2935" s="48"/>
      <c r="E2935" s="127"/>
      <c r="F2935" s="48"/>
    </row>
    <row r="2936" spans="1:6" x14ac:dyDescent="0.25">
      <c r="A2936" s="52"/>
      <c r="B2936" s="47"/>
      <c r="C2936" s="48"/>
      <c r="D2936" s="48"/>
      <c r="E2936" s="127"/>
      <c r="F2936" s="48"/>
    </row>
    <row r="2937" spans="1:6" x14ac:dyDescent="0.25">
      <c r="A2937" s="52"/>
      <c r="B2937" s="47"/>
      <c r="C2937" s="48"/>
      <c r="D2937" s="48"/>
      <c r="E2937" s="127"/>
      <c r="F2937" s="48"/>
    </row>
    <row r="2938" spans="1:6" x14ac:dyDescent="0.25">
      <c r="A2938" s="52"/>
      <c r="B2938" s="47"/>
      <c r="C2938" s="48"/>
      <c r="D2938" s="48"/>
      <c r="E2938" s="127"/>
      <c r="F2938" s="48"/>
    </row>
    <row r="2939" spans="1:6" x14ac:dyDescent="0.25">
      <c r="A2939" s="52"/>
      <c r="B2939" s="47"/>
      <c r="C2939" s="48"/>
      <c r="D2939" s="48"/>
      <c r="E2939" s="127"/>
      <c r="F2939" s="48"/>
    </row>
    <row r="2940" spans="1:6" x14ac:dyDescent="0.25">
      <c r="A2940" s="52"/>
      <c r="B2940" s="47"/>
      <c r="C2940" s="48"/>
      <c r="D2940" s="48"/>
      <c r="E2940" s="127"/>
      <c r="F2940" s="48"/>
    </row>
    <row r="2941" spans="1:6" x14ac:dyDescent="0.25">
      <c r="A2941" s="52"/>
      <c r="B2941" s="47"/>
      <c r="C2941" s="48"/>
      <c r="D2941" s="48"/>
      <c r="E2941" s="127"/>
      <c r="F2941" s="48"/>
    </row>
    <row r="2942" spans="1:6" x14ac:dyDescent="0.25">
      <c r="A2942" s="52"/>
      <c r="B2942" s="47"/>
      <c r="C2942" s="48"/>
      <c r="D2942" s="48"/>
      <c r="E2942" s="127"/>
      <c r="F2942" s="48"/>
    </row>
    <row r="2943" spans="1:6" x14ac:dyDescent="0.25">
      <c r="A2943" s="52"/>
      <c r="B2943" s="47"/>
      <c r="C2943" s="48"/>
      <c r="D2943" s="48"/>
      <c r="E2943" s="127"/>
      <c r="F2943" s="48"/>
    </row>
    <row r="2944" spans="1:6" x14ac:dyDescent="0.25">
      <c r="A2944" s="52"/>
      <c r="B2944" s="47"/>
      <c r="C2944" s="48"/>
      <c r="D2944" s="48"/>
      <c r="E2944" s="127"/>
      <c r="F2944" s="48"/>
    </row>
    <row r="2945" spans="1:6" x14ac:dyDescent="0.25">
      <c r="A2945" s="52"/>
      <c r="B2945" s="47"/>
      <c r="C2945" s="48"/>
      <c r="D2945" s="48"/>
      <c r="E2945" s="127"/>
      <c r="F2945" s="48"/>
    </row>
    <row r="2946" spans="1:6" x14ac:dyDescent="0.25">
      <c r="A2946" s="52"/>
      <c r="B2946" s="47"/>
      <c r="C2946" s="48"/>
      <c r="D2946" s="48"/>
      <c r="E2946" s="127"/>
      <c r="F2946" s="48"/>
    </row>
    <row r="2947" spans="1:6" x14ac:dyDescent="0.25">
      <c r="A2947" s="52"/>
      <c r="B2947" s="47"/>
      <c r="C2947" s="48"/>
      <c r="D2947" s="48"/>
      <c r="E2947" s="127"/>
      <c r="F2947" s="48"/>
    </row>
    <row r="2948" spans="1:6" x14ac:dyDescent="0.25">
      <c r="A2948" s="52"/>
      <c r="B2948" s="47"/>
      <c r="C2948" s="48"/>
      <c r="D2948" s="48"/>
      <c r="E2948" s="127"/>
      <c r="F2948" s="48"/>
    </row>
    <row r="2949" spans="1:6" x14ac:dyDescent="0.25">
      <c r="A2949" s="52"/>
      <c r="B2949" s="47"/>
      <c r="C2949" s="48"/>
      <c r="D2949" s="48"/>
      <c r="E2949" s="127"/>
      <c r="F2949" s="48"/>
    </row>
    <row r="2950" spans="1:6" x14ac:dyDescent="0.25">
      <c r="A2950" s="52"/>
      <c r="B2950" s="47"/>
      <c r="C2950" s="48"/>
      <c r="D2950" s="48"/>
      <c r="E2950" s="127"/>
      <c r="F2950" s="48"/>
    </row>
    <row r="2951" spans="1:6" x14ac:dyDescent="0.25">
      <c r="A2951" s="52"/>
      <c r="B2951" s="47"/>
      <c r="C2951" s="48"/>
      <c r="D2951" s="48"/>
      <c r="E2951" s="127"/>
      <c r="F2951" s="48"/>
    </row>
    <row r="2952" spans="1:6" x14ac:dyDescent="0.25">
      <c r="A2952" s="68"/>
      <c r="B2952" s="47"/>
      <c r="C2952" s="77"/>
      <c r="D2952" s="77"/>
      <c r="E2952" s="126"/>
      <c r="F2952" s="78"/>
    </row>
    <row r="2953" spans="1:6" x14ac:dyDescent="0.25">
      <c r="A2953" s="52"/>
      <c r="B2953" s="47"/>
      <c r="C2953" s="48"/>
      <c r="D2953" s="48"/>
      <c r="E2953" s="127"/>
      <c r="F2953" s="48"/>
    </row>
    <row r="2954" spans="1:6" x14ac:dyDescent="0.25">
      <c r="A2954" s="52"/>
      <c r="B2954" s="47"/>
      <c r="C2954" s="48"/>
      <c r="D2954" s="48"/>
      <c r="E2954" s="127"/>
      <c r="F2954" s="48"/>
    </row>
    <row r="2955" spans="1:6" x14ac:dyDescent="0.25">
      <c r="A2955" s="52"/>
      <c r="B2955" s="47"/>
      <c r="C2955" s="48"/>
      <c r="D2955" s="48"/>
      <c r="E2955" s="127"/>
      <c r="F2955" s="48"/>
    </row>
    <row r="2956" spans="1:6" x14ac:dyDescent="0.25">
      <c r="A2956" s="68"/>
      <c r="B2956" s="47"/>
      <c r="C2956" s="77"/>
      <c r="D2956" s="77"/>
      <c r="E2956" s="126"/>
      <c r="F2956" s="78"/>
    </row>
    <row r="2957" spans="1:6" x14ac:dyDescent="0.25">
      <c r="A2957" s="52"/>
      <c r="B2957" s="47"/>
      <c r="C2957" s="48"/>
      <c r="D2957" s="48"/>
      <c r="E2957" s="127"/>
      <c r="F2957" s="48"/>
    </row>
    <row r="2958" spans="1:6" x14ac:dyDescent="0.25">
      <c r="A2958" s="68"/>
      <c r="B2958" s="47"/>
      <c r="C2958" s="77"/>
      <c r="D2958" s="77"/>
      <c r="E2958" s="126"/>
      <c r="F2958" s="78"/>
    </row>
    <row r="2959" spans="1:6" x14ac:dyDescent="0.25">
      <c r="A2959" s="52"/>
      <c r="B2959" s="47"/>
      <c r="C2959" s="48"/>
      <c r="D2959" s="48"/>
      <c r="E2959" s="127"/>
      <c r="F2959" s="48"/>
    </row>
    <row r="2960" spans="1:6" x14ac:dyDescent="0.25">
      <c r="A2960" s="68"/>
      <c r="B2960" s="47"/>
      <c r="C2960" s="77"/>
      <c r="D2960" s="77"/>
      <c r="E2960" s="126"/>
      <c r="F2960" s="78"/>
    </row>
    <row r="2961" spans="1:6" x14ac:dyDescent="0.25">
      <c r="A2961" s="52"/>
      <c r="B2961" s="47"/>
      <c r="C2961" s="48"/>
      <c r="D2961" s="48"/>
      <c r="E2961" s="127"/>
      <c r="F2961" s="48"/>
    </row>
    <row r="2962" spans="1:6" x14ac:dyDescent="0.25">
      <c r="A2962" s="52"/>
      <c r="B2962" s="47"/>
      <c r="C2962" s="48"/>
      <c r="D2962" s="48"/>
      <c r="E2962" s="127"/>
      <c r="F2962" s="48"/>
    </row>
    <row r="2963" spans="1:6" x14ac:dyDescent="0.25">
      <c r="A2963" s="52"/>
      <c r="B2963" s="47"/>
      <c r="C2963" s="48"/>
      <c r="D2963" s="48"/>
      <c r="E2963" s="127"/>
      <c r="F2963" s="48"/>
    </row>
    <row r="2964" spans="1:6" x14ac:dyDescent="0.25">
      <c r="A2964" s="52"/>
      <c r="B2964" s="47"/>
      <c r="C2964" s="48"/>
      <c r="D2964" s="48"/>
      <c r="E2964" s="127"/>
      <c r="F2964" s="48"/>
    </row>
    <row r="2965" spans="1:6" x14ac:dyDescent="0.25">
      <c r="A2965" s="52"/>
      <c r="B2965" s="47"/>
      <c r="C2965" s="48"/>
      <c r="D2965" s="48"/>
      <c r="E2965" s="127"/>
      <c r="F2965" s="48"/>
    </row>
    <row r="2966" spans="1:6" x14ac:dyDescent="0.25">
      <c r="A2966" s="49"/>
      <c r="B2966" s="47"/>
      <c r="C2966" s="77"/>
      <c r="D2966" s="77"/>
      <c r="E2966" s="126"/>
      <c r="F2966" s="78"/>
    </row>
    <row r="2967" spans="1:6" x14ac:dyDescent="0.25">
      <c r="A2967" s="68"/>
      <c r="B2967" s="47"/>
      <c r="C2967" s="77"/>
      <c r="D2967" s="77"/>
      <c r="E2967" s="126"/>
      <c r="F2967" s="78"/>
    </row>
    <row r="2968" spans="1:6" x14ac:dyDescent="0.25">
      <c r="A2968" s="52"/>
      <c r="B2968" s="47"/>
      <c r="C2968" s="48"/>
      <c r="D2968" s="48"/>
      <c r="E2968" s="127"/>
      <c r="F2968" s="48"/>
    </row>
    <row r="2969" spans="1:6" x14ac:dyDescent="0.25">
      <c r="A2969" s="52"/>
      <c r="B2969" s="47"/>
      <c r="C2969" s="48"/>
      <c r="D2969" s="48"/>
      <c r="E2969" s="127"/>
      <c r="F2969" s="48"/>
    </row>
    <row r="2970" spans="1:6" x14ac:dyDescent="0.25">
      <c r="A2970" s="52"/>
      <c r="B2970" s="47"/>
      <c r="C2970" s="48"/>
      <c r="D2970" s="48"/>
      <c r="E2970" s="127"/>
      <c r="F2970" s="48"/>
    </row>
    <row r="2971" spans="1:6" x14ac:dyDescent="0.25">
      <c r="A2971" s="52"/>
      <c r="B2971" s="47"/>
      <c r="C2971" s="48"/>
      <c r="D2971" s="48"/>
      <c r="E2971" s="127"/>
      <c r="F2971" s="48"/>
    </row>
    <row r="2972" spans="1:6" x14ac:dyDescent="0.25">
      <c r="A2972" s="68"/>
      <c r="B2972" s="47"/>
      <c r="C2972" s="77"/>
      <c r="D2972" s="77"/>
      <c r="E2972" s="126"/>
      <c r="F2972" s="78"/>
    </row>
    <row r="2973" spans="1:6" x14ac:dyDescent="0.25">
      <c r="A2973" s="52"/>
      <c r="B2973" s="47"/>
      <c r="C2973" s="48"/>
      <c r="D2973" s="48"/>
      <c r="E2973" s="127"/>
      <c r="F2973" s="48"/>
    </row>
    <row r="2974" spans="1:6" x14ac:dyDescent="0.25">
      <c r="A2974" s="52"/>
      <c r="B2974" s="47"/>
      <c r="C2974" s="48"/>
      <c r="D2974" s="48"/>
      <c r="E2974" s="127"/>
      <c r="F2974" s="48"/>
    </row>
    <row r="2975" spans="1:6" x14ac:dyDescent="0.25">
      <c r="A2975" s="52"/>
      <c r="B2975" s="47"/>
      <c r="C2975" s="48"/>
      <c r="D2975" s="48"/>
      <c r="E2975" s="127"/>
      <c r="F2975" s="48"/>
    </row>
    <row r="2976" spans="1:6" x14ac:dyDescent="0.25">
      <c r="A2976" s="52"/>
      <c r="B2976" s="47"/>
      <c r="C2976" s="48"/>
      <c r="D2976" s="48"/>
      <c r="E2976" s="127"/>
      <c r="F2976" s="48"/>
    </row>
    <row r="2977" spans="1:6" x14ac:dyDescent="0.25">
      <c r="A2977" s="52"/>
      <c r="B2977" s="47"/>
      <c r="C2977" s="48"/>
      <c r="D2977" s="48"/>
      <c r="E2977" s="127"/>
      <c r="F2977" s="48"/>
    </row>
    <row r="2978" spans="1:6" x14ac:dyDescent="0.25">
      <c r="A2978" s="52"/>
      <c r="B2978" s="47"/>
      <c r="C2978" s="48"/>
      <c r="D2978" s="48"/>
      <c r="E2978" s="127"/>
      <c r="F2978" s="48"/>
    </row>
    <row r="2979" spans="1:6" x14ac:dyDescent="0.25">
      <c r="A2979" s="52"/>
      <c r="B2979" s="47"/>
      <c r="C2979" s="48"/>
      <c r="D2979" s="48"/>
      <c r="E2979" s="127"/>
      <c r="F2979" s="48"/>
    </row>
    <row r="2980" spans="1:6" x14ac:dyDescent="0.25">
      <c r="A2980" s="52"/>
      <c r="B2980" s="47"/>
      <c r="C2980" s="48"/>
      <c r="D2980" s="48"/>
      <c r="E2980" s="127"/>
      <c r="F2980" s="48"/>
    </row>
    <row r="2981" spans="1:6" x14ac:dyDescent="0.25">
      <c r="A2981" s="52"/>
      <c r="B2981" s="47"/>
      <c r="C2981" s="48"/>
      <c r="D2981" s="48"/>
      <c r="E2981" s="127"/>
      <c r="F2981" s="48"/>
    </row>
    <row r="2982" spans="1:6" x14ac:dyDescent="0.25">
      <c r="A2982" s="52"/>
      <c r="B2982" s="47"/>
      <c r="C2982" s="48"/>
      <c r="D2982" s="48"/>
      <c r="E2982" s="127"/>
      <c r="F2982" s="48"/>
    </row>
    <row r="2983" spans="1:6" x14ac:dyDescent="0.25">
      <c r="A2983" s="68"/>
      <c r="B2983" s="47"/>
      <c r="C2983" s="77"/>
      <c r="D2983" s="77"/>
      <c r="E2983" s="126"/>
      <c r="F2983" s="78"/>
    </row>
    <row r="2984" spans="1:6" x14ac:dyDescent="0.25">
      <c r="A2984" s="52"/>
      <c r="B2984" s="47"/>
      <c r="C2984" s="48"/>
      <c r="D2984" s="48"/>
      <c r="E2984" s="127"/>
      <c r="F2984" s="48"/>
    </row>
    <row r="2985" spans="1:6" x14ac:dyDescent="0.25">
      <c r="A2985" s="68"/>
      <c r="B2985" s="47"/>
      <c r="C2985" s="77"/>
      <c r="D2985" s="77"/>
      <c r="E2985" s="126"/>
      <c r="F2985" s="78"/>
    </row>
    <row r="2986" spans="1:6" x14ac:dyDescent="0.25">
      <c r="A2986" s="52"/>
      <c r="B2986" s="47"/>
      <c r="C2986" s="48"/>
      <c r="D2986" s="48"/>
      <c r="E2986" s="127"/>
      <c r="F2986" s="48"/>
    </row>
    <row r="2987" spans="1:6" x14ac:dyDescent="0.25">
      <c r="A2987" s="52"/>
      <c r="B2987" s="47"/>
      <c r="C2987" s="48"/>
      <c r="D2987" s="48"/>
      <c r="E2987" s="127"/>
      <c r="F2987" s="48"/>
    </row>
    <row r="2988" spans="1:6" x14ac:dyDescent="0.25">
      <c r="A2988" s="68"/>
      <c r="B2988" s="47"/>
      <c r="C2988" s="77"/>
      <c r="D2988" s="77"/>
      <c r="E2988" s="126"/>
      <c r="F2988" s="78"/>
    </row>
    <row r="2989" spans="1:6" x14ac:dyDescent="0.25">
      <c r="A2989" s="52"/>
      <c r="B2989" s="47"/>
      <c r="C2989" s="48"/>
      <c r="D2989" s="48"/>
      <c r="E2989" s="127"/>
      <c r="F2989" s="48"/>
    </row>
    <row r="2990" spans="1:6" x14ac:dyDescent="0.25">
      <c r="A2990" s="49"/>
      <c r="B2990" s="47"/>
      <c r="C2990" s="77"/>
      <c r="D2990" s="77"/>
      <c r="E2990" s="126"/>
      <c r="F2990" s="78"/>
    </row>
    <row r="2991" spans="1:6" x14ac:dyDescent="0.25">
      <c r="A2991" s="68"/>
      <c r="B2991" s="47"/>
      <c r="C2991" s="77"/>
      <c r="D2991" s="79"/>
      <c r="E2991" s="126"/>
      <c r="F2991" s="79"/>
    </row>
    <row r="2992" spans="1:6" x14ac:dyDescent="0.25">
      <c r="A2992" s="52"/>
      <c r="B2992" s="47"/>
      <c r="C2992" s="48"/>
      <c r="D2992" s="48"/>
      <c r="E2992" s="127"/>
      <c r="F2992" s="48"/>
    </row>
    <row r="2993" spans="1:6" x14ac:dyDescent="0.25">
      <c r="A2993" s="52"/>
      <c r="B2993" s="47"/>
      <c r="C2993" s="48"/>
      <c r="D2993" s="48"/>
      <c r="E2993" s="127"/>
      <c r="F2993" s="48"/>
    </row>
    <row r="2994" spans="1:6" x14ac:dyDescent="0.25">
      <c r="A2994" s="68"/>
      <c r="B2994" s="47"/>
      <c r="C2994" s="77"/>
      <c r="D2994" s="77"/>
      <c r="E2994" s="126"/>
      <c r="F2994" s="78"/>
    </row>
    <row r="2995" spans="1:6" x14ac:dyDescent="0.25">
      <c r="A2995" s="52"/>
      <c r="B2995" s="47"/>
      <c r="C2995" s="48"/>
      <c r="D2995" s="48"/>
      <c r="E2995" s="127"/>
      <c r="F2995" s="48"/>
    </row>
    <row r="2996" spans="1:6" x14ac:dyDescent="0.25">
      <c r="A2996" s="52"/>
      <c r="B2996" s="47"/>
      <c r="C2996" s="48"/>
      <c r="D2996" s="48"/>
      <c r="E2996" s="127"/>
      <c r="F2996" s="48"/>
    </row>
    <row r="2997" spans="1:6" x14ac:dyDescent="0.25">
      <c r="A2997" s="52"/>
      <c r="B2997" s="47"/>
      <c r="C2997" s="48"/>
      <c r="D2997" s="48"/>
      <c r="E2997" s="127"/>
      <c r="F2997" s="48"/>
    </row>
    <row r="2998" spans="1:6" x14ac:dyDescent="0.25">
      <c r="A2998" s="52"/>
      <c r="B2998" s="47"/>
      <c r="C2998" s="48"/>
      <c r="D2998" s="48"/>
      <c r="E2998" s="127"/>
      <c r="F2998" s="48"/>
    </row>
    <row r="2999" spans="1:6" x14ac:dyDescent="0.25">
      <c r="A2999" s="68"/>
      <c r="B2999" s="47"/>
      <c r="C2999" s="79"/>
      <c r="D2999" s="79"/>
      <c r="E2999" s="126"/>
      <c r="F2999" s="79"/>
    </row>
    <row r="3000" spans="1:6" x14ac:dyDescent="0.25">
      <c r="A3000" s="52"/>
      <c r="B3000" s="47"/>
      <c r="C3000" s="48"/>
      <c r="D3000" s="48"/>
      <c r="E3000" s="127"/>
      <c r="F3000" s="48"/>
    </row>
    <row r="3001" spans="1:6" x14ac:dyDescent="0.25">
      <c r="A3001" s="68"/>
      <c r="B3001" s="47"/>
      <c r="C3001" s="77"/>
      <c r="D3001" s="77"/>
      <c r="E3001" s="126"/>
      <c r="F3001" s="78"/>
    </row>
    <row r="3002" spans="1:6" x14ac:dyDescent="0.25">
      <c r="A3002" s="52"/>
      <c r="B3002" s="47"/>
      <c r="C3002" s="48"/>
      <c r="D3002" s="48"/>
      <c r="E3002" s="127"/>
      <c r="F3002" s="48"/>
    </row>
    <row r="3003" spans="1:6" x14ac:dyDescent="0.25">
      <c r="A3003" s="49"/>
      <c r="B3003" s="47"/>
      <c r="C3003" s="77"/>
      <c r="D3003" s="77"/>
      <c r="E3003" s="128"/>
      <c r="F3003" s="79"/>
    </row>
    <row r="3004" spans="1:6" x14ac:dyDescent="0.25">
      <c r="A3004" s="68"/>
      <c r="B3004" s="47"/>
      <c r="C3004" s="77"/>
      <c r="D3004" s="77"/>
      <c r="E3004" s="128"/>
      <c r="F3004" s="79"/>
    </row>
    <row r="3005" spans="1:6" x14ac:dyDescent="0.25">
      <c r="A3005" s="75"/>
      <c r="B3005" s="76"/>
      <c r="C3005" s="61"/>
      <c r="D3005" s="61"/>
      <c r="E3005" s="125"/>
      <c r="F3005" s="78"/>
    </row>
    <row r="3006" spans="1:6" x14ac:dyDescent="0.25">
      <c r="A3006" s="49"/>
      <c r="B3006" s="47"/>
      <c r="C3006" s="77"/>
      <c r="D3006" s="77"/>
      <c r="E3006" s="126"/>
      <c r="F3006" s="78"/>
    </row>
    <row r="3007" spans="1:6" x14ac:dyDescent="0.25">
      <c r="A3007" s="68"/>
      <c r="B3007" s="47"/>
      <c r="C3007" s="77"/>
      <c r="D3007" s="77"/>
      <c r="E3007" s="126"/>
      <c r="F3007" s="78"/>
    </row>
    <row r="3008" spans="1:6" x14ac:dyDescent="0.25">
      <c r="A3008" s="52"/>
      <c r="B3008" s="47"/>
      <c r="C3008" s="48"/>
      <c r="D3008" s="48"/>
      <c r="E3008" s="127"/>
      <c r="F3008" s="48"/>
    </row>
    <row r="3009" spans="1:6" x14ac:dyDescent="0.25">
      <c r="A3009" s="75"/>
      <c r="B3009" s="76"/>
      <c r="C3009" s="61"/>
      <c r="D3009" s="61"/>
      <c r="E3009" s="125"/>
      <c r="F3009" s="78"/>
    </row>
    <row r="3010" spans="1:6" x14ac:dyDescent="0.25">
      <c r="A3010" s="49"/>
      <c r="B3010" s="47"/>
      <c r="C3010" s="77"/>
      <c r="D3010" s="77"/>
      <c r="E3010" s="126"/>
      <c r="F3010" s="78"/>
    </row>
    <row r="3011" spans="1:6" x14ac:dyDescent="0.25">
      <c r="A3011" s="68"/>
      <c r="B3011" s="47"/>
      <c r="C3011" s="77"/>
      <c r="D3011" s="77"/>
      <c r="E3011" s="126"/>
      <c r="F3011" s="78"/>
    </row>
    <row r="3012" spans="1:6" x14ac:dyDescent="0.25">
      <c r="A3012" s="52"/>
      <c r="B3012" s="47"/>
      <c r="C3012" s="48"/>
      <c r="D3012" s="48"/>
      <c r="E3012" s="127"/>
      <c r="F3012" s="48"/>
    </row>
    <row r="3013" spans="1:6" x14ac:dyDescent="0.25">
      <c r="A3013" s="52"/>
      <c r="B3013" s="47"/>
      <c r="C3013" s="48"/>
      <c r="D3013" s="48"/>
      <c r="E3013" s="127"/>
      <c r="F3013" s="48"/>
    </row>
    <row r="3014" spans="1:6" x14ac:dyDescent="0.25">
      <c r="A3014" s="52"/>
      <c r="B3014" s="47"/>
      <c r="C3014" s="48"/>
      <c r="D3014" s="48"/>
      <c r="E3014" s="127"/>
      <c r="F3014" s="48"/>
    </row>
    <row r="3015" spans="1:6" x14ac:dyDescent="0.25">
      <c r="A3015" s="52"/>
      <c r="B3015" s="47"/>
      <c r="C3015" s="48"/>
      <c r="D3015" s="48"/>
      <c r="E3015" s="127"/>
      <c r="F3015" s="48"/>
    </row>
    <row r="3016" spans="1:6" x14ac:dyDescent="0.25">
      <c r="A3016" s="68"/>
      <c r="B3016" s="47"/>
      <c r="C3016" s="77"/>
      <c r="D3016" s="77"/>
      <c r="E3016" s="126"/>
      <c r="F3016" s="78"/>
    </row>
    <row r="3017" spans="1:6" x14ac:dyDescent="0.25">
      <c r="A3017" s="52"/>
      <c r="B3017" s="47"/>
      <c r="C3017" s="48"/>
      <c r="D3017" s="48"/>
      <c r="E3017" s="127"/>
      <c r="F3017" s="48"/>
    </row>
    <row r="3018" spans="1:6" x14ac:dyDescent="0.25">
      <c r="A3018" s="52"/>
      <c r="B3018" s="47"/>
      <c r="C3018" s="48"/>
      <c r="D3018" s="48"/>
      <c r="E3018" s="127"/>
      <c r="F3018" s="48"/>
    </row>
    <row r="3019" spans="1:6" x14ac:dyDescent="0.25">
      <c r="A3019" s="68"/>
      <c r="B3019" s="47"/>
      <c r="C3019" s="77"/>
      <c r="D3019" s="77"/>
      <c r="E3019" s="128"/>
      <c r="F3019" s="79"/>
    </row>
    <row r="3020" spans="1:6" x14ac:dyDescent="0.25">
      <c r="A3020" s="68"/>
      <c r="B3020" s="47"/>
      <c r="C3020" s="77"/>
      <c r="D3020" s="79"/>
      <c r="E3020" s="126"/>
      <c r="F3020" s="79"/>
    </row>
    <row r="3021" spans="1:6" x14ac:dyDescent="0.25">
      <c r="A3021" s="52"/>
      <c r="B3021" s="47"/>
      <c r="C3021" s="48"/>
      <c r="D3021" s="48"/>
      <c r="E3021" s="127"/>
      <c r="F3021" s="48"/>
    </row>
    <row r="3022" spans="1:6" x14ac:dyDescent="0.25">
      <c r="A3022" s="75"/>
      <c r="B3022" s="76"/>
      <c r="C3022" s="61"/>
      <c r="D3022" s="61"/>
      <c r="E3022" s="125"/>
      <c r="F3022" s="78"/>
    </row>
    <row r="3023" spans="1:6" x14ac:dyDescent="0.25">
      <c r="A3023" s="49"/>
      <c r="B3023" s="47"/>
      <c r="C3023" s="77"/>
      <c r="D3023" s="77"/>
      <c r="E3023" s="126"/>
      <c r="F3023" s="78"/>
    </row>
    <row r="3024" spans="1:6" x14ac:dyDescent="0.25">
      <c r="A3024" s="68"/>
      <c r="B3024" s="47"/>
      <c r="C3024" s="77"/>
      <c r="D3024" s="77"/>
      <c r="E3024" s="126"/>
      <c r="F3024" s="78"/>
    </row>
    <row r="3025" spans="1:6" x14ac:dyDescent="0.25">
      <c r="A3025" s="52"/>
      <c r="B3025" s="47"/>
      <c r="C3025" s="48"/>
      <c r="D3025" s="48"/>
      <c r="E3025" s="127"/>
      <c r="F3025" s="48"/>
    </row>
    <row r="3026" spans="1:6" x14ac:dyDescent="0.25">
      <c r="A3026" s="52"/>
      <c r="B3026" s="47"/>
      <c r="C3026" s="48"/>
      <c r="D3026" s="48"/>
      <c r="E3026" s="127"/>
      <c r="F3026" s="48"/>
    </row>
    <row r="3027" spans="1:6" x14ac:dyDescent="0.25">
      <c r="A3027" s="68"/>
      <c r="B3027" s="47"/>
      <c r="C3027" s="77"/>
      <c r="D3027" s="77"/>
      <c r="E3027" s="126"/>
      <c r="F3027" s="78"/>
    </row>
    <row r="3028" spans="1:6" x14ac:dyDescent="0.25">
      <c r="A3028" s="52"/>
      <c r="B3028" s="47"/>
      <c r="C3028" s="48"/>
      <c r="D3028" s="48"/>
      <c r="E3028" s="127"/>
      <c r="F3028" s="48"/>
    </row>
    <row r="3029" spans="1:6" x14ac:dyDescent="0.25">
      <c r="A3029" s="52"/>
      <c r="B3029" s="47"/>
      <c r="C3029" s="48"/>
      <c r="D3029" s="48"/>
      <c r="E3029" s="127"/>
      <c r="F3029" s="48"/>
    </row>
    <row r="3030" spans="1:6" x14ac:dyDescent="0.25">
      <c r="A3030" s="52"/>
      <c r="B3030" s="47"/>
      <c r="C3030" s="48"/>
      <c r="D3030" s="48"/>
      <c r="E3030" s="127"/>
      <c r="F3030" s="48"/>
    </row>
    <row r="3031" spans="1:6" x14ac:dyDescent="0.25">
      <c r="A3031" s="52"/>
      <c r="B3031" s="47"/>
      <c r="C3031" s="48"/>
      <c r="D3031" s="48"/>
      <c r="E3031" s="127"/>
      <c r="F3031" s="48"/>
    </row>
    <row r="3032" spans="1:6" x14ac:dyDescent="0.25">
      <c r="A3032" s="52"/>
      <c r="B3032" s="47"/>
      <c r="C3032" s="48"/>
      <c r="D3032" s="48"/>
      <c r="E3032" s="127"/>
      <c r="F3032" s="48"/>
    </row>
    <row r="3033" spans="1:6" x14ac:dyDescent="0.25">
      <c r="A3033" s="52"/>
      <c r="B3033" s="47"/>
      <c r="C3033" s="48"/>
      <c r="D3033" s="48"/>
      <c r="E3033" s="127"/>
      <c r="F3033" s="48"/>
    </row>
    <row r="3034" spans="1:6" x14ac:dyDescent="0.25">
      <c r="A3034" s="52"/>
      <c r="B3034" s="47"/>
      <c r="C3034" s="48"/>
      <c r="D3034" s="48"/>
      <c r="E3034" s="127"/>
      <c r="F3034" s="48"/>
    </row>
    <row r="3035" spans="1:6" x14ac:dyDescent="0.25">
      <c r="A3035" s="52"/>
      <c r="B3035" s="47"/>
      <c r="C3035" s="48"/>
      <c r="D3035" s="48"/>
      <c r="E3035" s="127"/>
      <c r="F3035" s="48"/>
    </row>
    <row r="3036" spans="1:6" x14ac:dyDescent="0.25">
      <c r="A3036" s="52"/>
      <c r="B3036" s="47"/>
      <c r="C3036" s="48"/>
      <c r="D3036" s="48"/>
      <c r="E3036" s="127"/>
      <c r="F3036" s="48"/>
    </row>
    <row r="3037" spans="1:6" x14ac:dyDescent="0.25">
      <c r="A3037" s="52"/>
      <c r="B3037" s="47"/>
      <c r="C3037" s="48"/>
      <c r="D3037" s="48"/>
      <c r="E3037" s="127"/>
      <c r="F3037" s="48"/>
    </row>
    <row r="3038" spans="1:6" x14ac:dyDescent="0.25">
      <c r="A3038" s="52"/>
      <c r="B3038" s="47"/>
      <c r="C3038" s="48"/>
      <c r="D3038" s="48"/>
      <c r="E3038" s="127"/>
      <c r="F3038" s="48"/>
    </row>
    <row r="3039" spans="1:6" x14ac:dyDescent="0.25">
      <c r="A3039" s="52"/>
      <c r="B3039" s="47"/>
      <c r="C3039" s="48"/>
      <c r="D3039" s="48"/>
      <c r="E3039" s="127"/>
      <c r="F3039" s="48"/>
    </row>
    <row r="3040" spans="1:6" x14ac:dyDescent="0.25">
      <c r="A3040" s="52"/>
      <c r="B3040" s="47"/>
      <c r="C3040" s="48"/>
      <c r="D3040" s="48"/>
      <c r="E3040" s="127"/>
      <c r="F3040" s="48"/>
    </row>
    <row r="3041" spans="1:6" x14ac:dyDescent="0.25">
      <c r="A3041" s="52"/>
      <c r="B3041" s="47"/>
      <c r="C3041" s="48"/>
      <c r="D3041" s="48"/>
      <c r="E3041" s="127"/>
      <c r="F3041" s="48"/>
    </row>
    <row r="3042" spans="1:6" x14ac:dyDescent="0.25">
      <c r="A3042" s="52"/>
      <c r="B3042" s="47"/>
      <c r="C3042" s="48"/>
      <c r="D3042" s="48"/>
      <c r="E3042" s="127"/>
      <c r="F3042" s="48"/>
    </row>
    <row r="3043" spans="1:6" x14ac:dyDescent="0.25">
      <c r="A3043" s="68"/>
      <c r="B3043" s="47"/>
      <c r="C3043" s="77"/>
      <c r="D3043" s="77"/>
      <c r="E3043" s="126"/>
      <c r="F3043" s="78"/>
    </row>
    <row r="3044" spans="1:6" x14ac:dyDescent="0.25">
      <c r="A3044" s="52"/>
      <c r="B3044" s="47"/>
      <c r="C3044" s="48"/>
      <c r="D3044" s="48"/>
      <c r="E3044" s="127"/>
      <c r="F3044" s="48"/>
    </row>
    <row r="3045" spans="1:6" x14ac:dyDescent="0.25">
      <c r="A3045" s="52"/>
      <c r="B3045" s="47"/>
      <c r="C3045" s="48"/>
      <c r="D3045" s="48"/>
      <c r="E3045" s="127"/>
      <c r="F3045" s="48"/>
    </row>
    <row r="3046" spans="1:6" x14ac:dyDescent="0.25">
      <c r="A3046" s="52"/>
      <c r="B3046" s="47"/>
      <c r="C3046" s="48"/>
      <c r="D3046" s="48"/>
      <c r="E3046" s="127"/>
      <c r="F3046" s="48"/>
    </row>
    <row r="3047" spans="1:6" x14ac:dyDescent="0.25">
      <c r="A3047" s="52"/>
      <c r="B3047" s="47"/>
      <c r="C3047" s="48"/>
      <c r="D3047" s="48"/>
      <c r="E3047" s="127"/>
      <c r="F3047" s="48"/>
    </row>
    <row r="3048" spans="1:6" x14ac:dyDescent="0.25">
      <c r="A3048" s="68"/>
      <c r="B3048" s="47"/>
      <c r="C3048" s="77"/>
      <c r="D3048" s="77"/>
      <c r="E3048" s="126"/>
      <c r="F3048" s="78"/>
    </row>
    <row r="3049" spans="1:6" x14ac:dyDescent="0.25">
      <c r="A3049" s="52"/>
      <c r="B3049" s="47"/>
      <c r="C3049" s="48"/>
      <c r="D3049" s="48"/>
      <c r="E3049" s="127"/>
      <c r="F3049" s="48"/>
    </row>
    <row r="3050" spans="1:6" x14ac:dyDescent="0.25">
      <c r="A3050" s="52"/>
      <c r="B3050" s="47"/>
      <c r="C3050" s="48"/>
      <c r="D3050" s="48"/>
      <c r="E3050" s="127"/>
      <c r="F3050" s="48"/>
    </row>
    <row r="3051" spans="1:6" x14ac:dyDescent="0.25">
      <c r="A3051" s="49"/>
      <c r="B3051" s="47"/>
      <c r="C3051" s="77"/>
      <c r="D3051" s="77"/>
      <c r="E3051" s="126"/>
      <c r="F3051" s="78"/>
    </row>
    <row r="3052" spans="1:6" x14ac:dyDescent="0.25">
      <c r="A3052" s="68"/>
      <c r="B3052" s="47"/>
      <c r="C3052" s="77"/>
      <c r="D3052" s="77"/>
      <c r="E3052" s="126"/>
      <c r="F3052" s="78"/>
    </row>
    <row r="3053" spans="1:6" x14ac:dyDescent="0.25">
      <c r="A3053" s="52"/>
      <c r="B3053" s="47"/>
      <c r="C3053" s="48"/>
      <c r="D3053" s="48"/>
      <c r="E3053" s="127"/>
      <c r="F3053" s="48"/>
    </row>
    <row r="3054" spans="1:6" x14ac:dyDescent="0.25">
      <c r="A3054" s="52"/>
      <c r="B3054" s="47"/>
      <c r="C3054" s="48"/>
      <c r="D3054" s="48"/>
      <c r="E3054" s="127"/>
      <c r="F3054" s="48"/>
    </row>
    <row r="3055" spans="1:6" x14ac:dyDescent="0.25">
      <c r="A3055" s="52"/>
      <c r="B3055" s="47"/>
      <c r="C3055" s="48"/>
      <c r="D3055" s="48"/>
      <c r="E3055" s="127"/>
      <c r="F3055" s="48"/>
    </row>
    <row r="3056" spans="1:6" x14ac:dyDescent="0.25">
      <c r="A3056" s="68"/>
      <c r="B3056" s="47"/>
      <c r="C3056" s="77"/>
      <c r="D3056" s="77"/>
      <c r="E3056" s="126"/>
      <c r="F3056" s="78"/>
    </row>
    <row r="3057" spans="1:6" x14ac:dyDescent="0.25">
      <c r="A3057" s="52"/>
      <c r="B3057" s="47"/>
      <c r="C3057" s="48"/>
      <c r="D3057" s="48"/>
      <c r="E3057" s="127"/>
      <c r="F3057" s="48"/>
    </row>
    <row r="3058" spans="1:6" x14ac:dyDescent="0.25">
      <c r="A3058" s="52"/>
      <c r="B3058" s="47"/>
      <c r="C3058" s="48"/>
      <c r="D3058" s="48"/>
      <c r="E3058" s="127"/>
      <c r="F3058" s="48"/>
    </row>
    <row r="3059" spans="1:6" x14ac:dyDescent="0.25">
      <c r="A3059" s="52"/>
      <c r="B3059" s="47"/>
      <c r="C3059" s="48"/>
      <c r="D3059" s="48"/>
      <c r="E3059" s="127"/>
      <c r="F3059" s="48"/>
    </row>
    <row r="3060" spans="1:6" x14ac:dyDescent="0.25">
      <c r="A3060" s="52"/>
      <c r="B3060" s="47"/>
      <c r="C3060" s="48"/>
      <c r="D3060" s="48"/>
      <c r="E3060" s="127"/>
      <c r="F3060" s="48"/>
    </row>
    <row r="3061" spans="1:6" x14ac:dyDescent="0.25">
      <c r="A3061" s="52"/>
      <c r="B3061" s="47"/>
      <c r="C3061" s="48"/>
      <c r="D3061" s="48"/>
      <c r="E3061" s="127"/>
      <c r="F3061" s="48"/>
    </row>
    <row r="3062" spans="1:6" x14ac:dyDescent="0.25">
      <c r="A3062" s="52"/>
      <c r="B3062" s="47"/>
      <c r="C3062" s="48"/>
      <c r="D3062" s="48"/>
      <c r="E3062" s="127"/>
      <c r="F3062" s="48"/>
    </row>
    <row r="3063" spans="1:6" x14ac:dyDescent="0.25">
      <c r="A3063" s="52"/>
      <c r="B3063" s="47"/>
      <c r="C3063" s="48"/>
      <c r="D3063" s="48"/>
      <c r="E3063" s="127"/>
      <c r="F3063" s="48"/>
    </row>
    <row r="3064" spans="1:6" x14ac:dyDescent="0.25">
      <c r="A3064" s="52"/>
      <c r="B3064" s="47"/>
      <c r="C3064" s="48"/>
      <c r="D3064" s="48"/>
      <c r="E3064" s="127"/>
      <c r="F3064" s="48"/>
    </row>
    <row r="3065" spans="1:6" x14ac:dyDescent="0.25">
      <c r="A3065" s="52"/>
      <c r="B3065" s="47"/>
      <c r="C3065" s="48"/>
      <c r="D3065" s="48"/>
      <c r="E3065" s="127"/>
      <c r="F3065" s="48"/>
    </row>
    <row r="3066" spans="1:6" x14ac:dyDescent="0.25">
      <c r="A3066" s="52"/>
      <c r="B3066" s="47"/>
      <c r="C3066" s="48"/>
      <c r="D3066" s="48"/>
      <c r="E3066" s="127"/>
      <c r="F3066" s="48"/>
    </row>
    <row r="3067" spans="1:6" x14ac:dyDescent="0.25">
      <c r="A3067" s="52"/>
      <c r="B3067" s="47"/>
      <c r="C3067" s="48"/>
      <c r="D3067" s="48"/>
      <c r="E3067" s="127"/>
      <c r="F3067" s="48"/>
    </row>
    <row r="3068" spans="1:6" x14ac:dyDescent="0.25">
      <c r="A3068" s="52"/>
      <c r="B3068" s="47"/>
      <c r="C3068" s="48"/>
      <c r="D3068" s="48"/>
      <c r="E3068" s="127"/>
      <c r="F3068" s="48"/>
    </row>
    <row r="3069" spans="1:6" x14ac:dyDescent="0.25">
      <c r="A3069" s="52"/>
      <c r="B3069" s="47"/>
      <c r="C3069" s="48"/>
      <c r="D3069" s="48"/>
      <c r="E3069" s="127"/>
      <c r="F3069" s="48"/>
    </row>
    <row r="3070" spans="1:6" x14ac:dyDescent="0.25">
      <c r="A3070" s="52"/>
      <c r="B3070" s="47"/>
      <c r="C3070" s="48"/>
      <c r="D3070" s="48"/>
      <c r="E3070" s="127"/>
      <c r="F3070" s="48"/>
    </row>
    <row r="3071" spans="1:6" x14ac:dyDescent="0.25">
      <c r="A3071" s="52"/>
      <c r="B3071" s="47"/>
      <c r="C3071" s="48"/>
      <c r="D3071" s="48"/>
      <c r="E3071" s="127"/>
      <c r="F3071" s="48"/>
    </row>
    <row r="3072" spans="1:6" x14ac:dyDescent="0.25">
      <c r="A3072" s="52"/>
      <c r="B3072" s="47"/>
      <c r="C3072" s="48"/>
      <c r="D3072" s="48"/>
      <c r="E3072" s="127"/>
      <c r="F3072" s="48"/>
    </row>
    <row r="3073" spans="1:6" x14ac:dyDescent="0.25">
      <c r="A3073" s="52"/>
      <c r="B3073" s="47"/>
      <c r="C3073" s="48"/>
      <c r="D3073" s="48"/>
      <c r="E3073" s="127"/>
      <c r="F3073" s="48"/>
    </row>
    <row r="3074" spans="1:6" x14ac:dyDescent="0.25">
      <c r="A3074" s="52"/>
      <c r="B3074" s="47"/>
      <c r="C3074" s="48"/>
      <c r="D3074" s="48"/>
      <c r="E3074" s="127"/>
      <c r="F3074" s="48"/>
    </row>
    <row r="3075" spans="1:6" x14ac:dyDescent="0.25">
      <c r="A3075" s="52"/>
      <c r="B3075" s="47"/>
      <c r="C3075" s="48"/>
      <c r="D3075" s="48"/>
      <c r="E3075" s="127"/>
      <c r="F3075" s="48"/>
    </row>
    <row r="3076" spans="1:6" x14ac:dyDescent="0.25">
      <c r="A3076" s="68"/>
      <c r="B3076" s="47"/>
      <c r="C3076" s="77"/>
      <c r="D3076" s="77"/>
      <c r="E3076" s="126"/>
      <c r="F3076" s="78"/>
    </row>
    <row r="3077" spans="1:6" x14ac:dyDescent="0.25">
      <c r="A3077" s="52"/>
      <c r="B3077" s="47"/>
      <c r="C3077" s="48"/>
      <c r="D3077" s="48"/>
      <c r="E3077" s="127"/>
      <c r="F3077" s="48"/>
    </row>
    <row r="3078" spans="1:6" x14ac:dyDescent="0.25">
      <c r="A3078" s="52"/>
      <c r="B3078" s="47"/>
      <c r="C3078" s="48"/>
      <c r="D3078" s="48"/>
      <c r="E3078" s="127"/>
      <c r="F3078" s="48"/>
    </row>
    <row r="3079" spans="1:6" x14ac:dyDescent="0.25">
      <c r="A3079" s="52"/>
      <c r="B3079" s="47"/>
      <c r="C3079" s="48"/>
      <c r="D3079" s="48"/>
      <c r="E3079" s="127"/>
      <c r="F3079" s="48"/>
    </row>
    <row r="3080" spans="1:6" x14ac:dyDescent="0.25">
      <c r="A3080" s="68"/>
      <c r="B3080" s="47"/>
      <c r="C3080" s="77"/>
      <c r="D3080" s="77"/>
      <c r="E3080" s="126"/>
      <c r="F3080" s="78"/>
    </row>
    <row r="3081" spans="1:6" x14ac:dyDescent="0.25">
      <c r="A3081" s="52"/>
      <c r="B3081" s="47"/>
      <c r="C3081" s="48"/>
      <c r="D3081" s="48"/>
      <c r="E3081" s="127"/>
      <c r="F3081" s="48"/>
    </row>
    <row r="3082" spans="1:6" x14ac:dyDescent="0.25">
      <c r="A3082" s="68"/>
      <c r="B3082" s="47"/>
      <c r="C3082" s="77"/>
      <c r="D3082" s="77"/>
      <c r="E3082" s="126"/>
      <c r="F3082" s="78"/>
    </row>
    <row r="3083" spans="1:6" x14ac:dyDescent="0.25">
      <c r="A3083" s="52"/>
      <c r="B3083" s="47"/>
      <c r="C3083" s="48"/>
      <c r="D3083" s="48"/>
      <c r="E3083" s="127"/>
      <c r="F3083" s="48"/>
    </row>
    <row r="3084" spans="1:6" x14ac:dyDescent="0.25">
      <c r="A3084" s="52"/>
      <c r="B3084" s="47"/>
      <c r="C3084" s="48"/>
      <c r="D3084" s="48"/>
      <c r="E3084" s="127"/>
      <c r="F3084" s="48"/>
    </row>
    <row r="3085" spans="1:6" x14ac:dyDescent="0.25">
      <c r="A3085" s="68"/>
      <c r="B3085" s="47"/>
      <c r="C3085" s="77"/>
      <c r="D3085" s="77"/>
      <c r="E3085" s="126"/>
      <c r="F3085" s="78"/>
    </row>
    <row r="3086" spans="1:6" x14ac:dyDescent="0.25">
      <c r="A3086" s="52"/>
      <c r="B3086" s="47"/>
      <c r="C3086" s="48"/>
      <c r="D3086" s="48"/>
      <c r="E3086" s="127"/>
      <c r="F3086" s="48"/>
    </row>
    <row r="3087" spans="1:6" x14ac:dyDescent="0.25">
      <c r="A3087" s="68"/>
      <c r="B3087" s="47"/>
      <c r="C3087" s="77"/>
      <c r="D3087" s="77"/>
      <c r="E3087" s="126"/>
      <c r="F3087" s="78"/>
    </row>
    <row r="3088" spans="1:6" x14ac:dyDescent="0.25">
      <c r="A3088" s="52"/>
      <c r="B3088" s="47"/>
      <c r="C3088" s="48"/>
      <c r="D3088" s="48"/>
      <c r="E3088" s="127"/>
      <c r="F3088" s="48"/>
    </row>
    <row r="3089" spans="1:6" x14ac:dyDescent="0.25">
      <c r="A3089" s="52"/>
      <c r="B3089" s="47"/>
      <c r="C3089" s="48"/>
      <c r="D3089" s="48"/>
      <c r="E3089" s="127"/>
      <c r="F3089" s="48"/>
    </row>
    <row r="3090" spans="1:6" x14ac:dyDescent="0.25">
      <c r="A3090" s="52"/>
      <c r="B3090" s="47"/>
      <c r="C3090" s="48"/>
      <c r="D3090" s="48"/>
      <c r="E3090" s="127"/>
      <c r="F3090" s="48"/>
    </row>
    <row r="3091" spans="1:6" x14ac:dyDescent="0.25">
      <c r="A3091" s="52"/>
      <c r="B3091" s="47"/>
      <c r="C3091" s="48"/>
      <c r="D3091" s="48"/>
      <c r="E3091" s="127"/>
      <c r="F3091" s="48"/>
    </row>
    <row r="3092" spans="1:6" x14ac:dyDescent="0.25">
      <c r="A3092" s="52"/>
      <c r="B3092" s="47"/>
      <c r="C3092" s="48"/>
      <c r="D3092" s="48"/>
      <c r="E3092" s="127"/>
      <c r="F3092" s="48"/>
    </row>
    <row r="3093" spans="1:6" x14ac:dyDescent="0.25">
      <c r="A3093" s="52"/>
      <c r="B3093" s="47"/>
      <c r="C3093" s="48"/>
      <c r="D3093" s="48"/>
      <c r="E3093" s="127"/>
      <c r="F3093" s="48"/>
    </row>
    <row r="3094" spans="1:6" x14ac:dyDescent="0.25">
      <c r="A3094" s="52"/>
      <c r="B3094" s="47"/>
      <c r="C3094" s="48"/>
      <c r="D3094" s="48"/>
      <c r="E3094" s="127"/>
      <c r="F3094" s="48"/>
    </row>
    <row r="3095" spans="1:6" x14ac:dyDescent="0.25">
      <c r="A3095" s="52"/>
      <c r="B3095" s="47"/>
      <c r="C3095" s="48"/>
      <c r="D3095" s="48"/>
      <c r="E3095" s="127"/>
      <c r="F3095" s="48"/>
    </row>
    <row r="3096" spans="1:6" x14ac:dyDescent="0.25">
      <c r="A3096" s="68"/>
      <c r="B3096" s="47"/>
      <c r="C3096" s="77"/>
      <c r="D3096" s="77"/>
      <c r="E3096" s="126"/>
      <c r="F3096" s="78"/>
    </row>
    <row r="3097" spans="1:6" x14ac:dyDescent="0.25">
      <c r="A3097" s="52"/>
      <c r="B3097" s="47"/>
      <c r="C3097" s="48"/>
      <c r="D3097" s="48"/>
      <c r="E3097" s="127"/>
      <c r="F3097" s="48"/>
    </row>
    <row r="3098" spans="1:6" x14ac:dyDescent="0.25">
      <c r="A3098" s="52"/>
      <c r="B3098" s="47"/>
      <c r="C3098" s="48"/>
      <c r="D3098" s="48"/>
      <c r="E3098" s="127"/>
      <c r="F3098" s="48"/>
    </row>
    <row r="3099" spans="1:6" x14ac:dyDescent="0.25">
      <c r="A3099" s="49"/>
      <c r="B3099" s="47"/>
      <c r="C3099" s="77"/>
      <c r="D3099" s="77"/>
      <c r="E3099" s="126"/>
      <c r="F3099" s="78"/>
    </row>
    <row r="3100" spans="1:6" x14ac:dyDescent="0.25">
      <c r="A3100" s="68"/>
      <c r="B3100" s="47"/>
      <c r="C3100" s="79"/>
      <c r="D3100" s="79"/>
      <c r="E3100" s="126"/>
      <c r="F3100" s="79"/>
    </row>
    <row r="3101" spans="1:6" x14ac:dyDescent="0.25">
      <c r="A3101" s="52"/>
      <c r="B3101" s="47"/>
      <c r="C3101" s="48"/>
      <c r="D3101" s="48"/>
      <c r="E3101" s="127"/>
      <c r="F3101" s="48"/>
    </row>
    <row r="3102" spans="1:6" x14ac:dyDescent="0.25">
      <c r="A3102" s="68"/>
      <c r="B3102" s="47"/>
      <c r="C3102" s="77"/>
      <c r="D3102" s="77"/>
      <c r="E3102" s="126"/>
      <c r="F3102" s="78"/>
    </row>
    <row r="3103" spans="1:6" x14ac:dyDescent="0.25">
      <c r="A3103" s="52"/>
      <c r="B3103" s="47"/>
      <c r="C3103" s="48"/>
      <c r="D3103" s="48"/>
      <c r="E3103" s="127"/>
      <c r="F3103" s="48"/>
    </row>
    <row r="3104" spans="1:6" x14ac:dyDescent="0.25">
      <c r="A3104" s="52"/>
      <c r="B3104" s="47"/>
      <c r="C3104" s="48"/>
      <c r="D3104" s="48"/>
      <c r="E3104" s="127"/>
      <c r="F3104" s="48"/>
    </row>
    <row r="3105" spans="1:6" x14ac:dyDescent="0.25">
      <c r="A3105" s="52"/>
      <c r="B3105" s="47"/>
      <c r="C3105" s="48"/>
      <c r="D3105" s="48"/>
      <c r="E3105" s="127"/>
      <c r="F3105" s="48"/>
    </row>
    <row r="3106" spans="1:6" x14ac:dyDescent="0.25">
      <c r="A3106" s="68"/>
      <c r="B3106" s="47"/>
      <c r="C3106" s="79"/>
      <c r="D3106" s="79"/>
      <c r="E3106" s="126"/>
      <c r="F3106" s="79"/>
    </row>
    <row r="3107" spans="1:6" x14ac:dyDescent="0.25">
      <c r="A3107" s="52"/>
      <c r="B3107" s="47"/>
      <c r="C3107" s="48"/>
      <c r="D3107" s="48"/>
      <c r="E3107" s="127"/>
      <c r="F3107" s="48"/>
    </row>
    <row r="3108" spans="1:6" x14ac:dyDescent="0.25">
      <c r="A3108" s="52"/>
      <c r="B3108" s="47"/>
      <c r="C3108" s="48"/>
      <c r="D3108" s="48"/>
      <c r="E3108" s="127"/>
      <c r="F3108" s="48"/>
    </row>
    <row r="3109" spans="1:6" x14ac:dyDescent="0.25">
      <c r="A3109" s="68"/>
      <c r="B3109" s="47"/>
      <c r="C3109" s="77"/>
      <c r="D3109" s="79"/>
      <c r="E3109" s="126"/>
      <c r="F3109" s="79"/>
    </row>
    <row r="3110" spans="1:6" x14ac:dyDescent="0.25">
      <c r="A3110" s="52"/>
      <c r="B3110" s="47"/>
      <c r="C3110" s="48"/>
      <c r="D3110" s="48"/>
      <c r="E3110" s="127"/>
      <c r="F3110" s="48"/>
    </row>
    <row r="3111" spans="1:6" x14ac:dyDescent="0.25">
      <c r="A3111" s="52"/>
      <c r="B3111" s="47"/>
      <c r="C3111" s="48"/>
      <c r="D3111" s="48"/>
      <c r="E3111" s="127"/>
      <c r="F3111" s="48"/>
    </row>
    <row r="3112" spans="1:6" x14ac:dyDescent="0.25">
      <c r="A3112" s="49"/>
      <c r="B3112" s="47"/>
      <c r="C3112" s="77"/>
      <c r="D3112" s="77"/>
      <c r="E3112" s="126"/>
      <c r="F3112" s="78"/>
    </row>
    <row r="3113" spans="1:6" x14ac:dyDescent="0.25">
      <c r="A3113" s="68"/>
      <c r="B3113" s="47"/>
      <c r="C3113" s="77"/>
      <c r="D3113" s="77"/>
      <c r="E3113" s="126"/>
      <c r="F3113" s="78"/>
    </row>
    <row r="3114" spans="1:6" x14ac:dyDescent="0.25">
      <c r="A3114" s="52"/>
      <c r="B3114" s="47"/>
      <c r="C3114" s="48"/>
      <c r="D3114" s="48"/>
      <c r="E3114" s="127"/>
      <c r="F3114" s="48"/>
    </row>
    <row r="3115" spans="1:6" x14ac:dyDescent="0.25">
      <c r="A3115" s="52"/>
      <c r="B3115" s="47"/>
      <c r="C3115" s="48"/>
      <c r="D3115" s="48"/>
      <c r="E3115" s="127"/>
      <c r="F3115" s="48"/>
    </row>
    <row r="3116" spans="1:6" x14ac:dyDescent="0.25">
      <c r="A3116" s="52"/>
      <c r="B3116" s="47"/>
      <c r="C3116" s="48"/>
      <c r="D3116" s="48"/>
      <c r="E3116" s="127"/>
      <c r="F3116" s="48"/>
    </row>
    <row r="3117" spans="1:6" x14ac:dyDescent="0.25">
      <c r="A3117" s="52"/>
      <c r="B3117" s="47"/>
      <c r="C3117" s="48"/>
      <c r="D3117" s="48"/>
      <c r="E3117" s="127"/>
      <c r="F3117" s="48"/>
    </row>
    <row r="3118" spans="1:6" x14ac:dyDescent="0.25">
      <c r="A3118" s="52"/>
      <c r="B3118" s="47"/>
      <c r="C3118" s="48"/>
      <c r="D3118" s="48"/>
      <c r="E3118" s="127"/>
      <c r="F3118" s="48"/>
    </row>
    <row r="3119" spans="1:6" x14ac:dyDescent="0.25">
      <c r="A3119" s="52"/>
      <c r="B3119" s="47"/>
      <c r="C3119" s="48"/>
      <c r="D3119" s="48"/>
      <c r="E3119" s="127"/>
      <c r="F3119" s="48"/>
    </row>
    <row r="3120" spans="1:6" x14ac:dyDescent="0.25">
      <c r="A3120" s="52"/>
      <c r="B3120" s="47"/>
      <c r="C3120" s="48"/>
      <c r="D3120" s="48"/>
      <c r="E3120" s="127"/>
      <c r="F3120" s="48"/>
    </row>
    <row r="3121" spans="1:6" x14ac:dyDescent="0.25">
      <c r="A3121" s="52"/>
      <c r="B3121" s="47"/>
      <c r="C3121" s="48"/>
      <c r="D3121" s="48"/>
      <c r="E3121" s="127"/>
      <c r="F3121" s="48"/>
    </row>
    <row r="3122" spans="1:6" x14ac:dyDescent="0.25">
      <c r="A3122" s="52"/>
      <c r="B3122" s="47"/>
      <c r="C3122" s="48"/>
      <c r="D3122" s="48"/>
      <c r="E3122" s="127"/>
      <c r="F3122" s="48"/>
    </row>
    <row r="3123" spans="1:6" x14ac:dyDescent="0.25">
      <c r="A3123" s="68"/>
      <c r="B3123" s="47"/>
      <c r="C3123" s="77"/>
      <c r="D3123" s="77"/>
      <c r="E3123" s="126"/>
      <c r="F3123" s="78"/>
    </row>
    <row r="3124" spans="1:6" x14ac:dyDescent="0.25">
      <c r="A3124" s="52"/>
      <c r="B3124" s="47"/>
      <c r="C3124" s="48"/>
      <c r="D3124" s="48"/>
      <c r="E3124" s="127"/>
      <c r="F3124" s="48"/>
    </row>
    <row r="3125" spans="1:6" x14ac:dyDescent="0.25">
      <c r="A3125" s="68"/>
      <c r="B3125" s="47"/>
      <c r="C3125" s="77"/>
      <c r="D3125" s="77"/>
      <c r="E3125" s="128"/>
      <c r="F3125" s="79"/>
    </row>
    <row r="3126" spans="1:6" x14ac:dyDescent="0.25">
      <c r="A3126" s="68"/>
      <c r="B3126" s="47"/>
      <c r="C3126" s="77"/>
      <c r="D3126" s="79"/>
      <c r="E3126" s="126"/>
      <c r="F3126" s="79"/>
    </row>
    <row r="3127" spans="1:6" x14ac:dyDescent="0.25">
      <c r="A3127" s="52"/>
      <c r="B3127" s="47"/>
      <c r="C3127" s="48"/>
      <c r="D3127" s="48"/>
      <c r="E3127" s="127"/>
      <c r="F3127" s="48"/>
    </row>
    <row r="3128" spans="1:6" x14ac:dyDescent="0.25">
      <c r="A3128" s="49"/>
      <c r="B3128" s="47"/>
      <c r="C3128" s="77"/>
      <c r="D3128" s="77"/>
      <c r="E3128" s="126"/>
      <c r="F3128" s="78"/>
    </row>
    <row r="3129" spans="1:6" x14ac:dyDescent="0.25">
      <c r="A3129" s="68"/>
      <c r="B3129" s="47"/>
      <c r="C3129" s="79"/>
      <c r="D3129" s="79"/>
      <c r="E3129" s="126"/>
      <c r="F3129" s="79"/>
    </row>
    <row r="3130" spans="1:6" x14ac:dyDescent="0.25">
      <c r="A3130" s="52"/>
      <c r="B3130" s="47"/>
      <c r="C3130" s="48"/>
      <c r="D3130" s="48"/>
      <c r="E3130" s="127"/>
      <c r="F3130" s="48"/>
    </row>
    <row r="3131" spans="1:6" x14ac:dyDescent="0.25">
      <c r="A3131" s="52"/>
      <c r="B3131" s="47"/>
      <c r="C3131" s="48"/>
      <c r="D3131" s="48"/>
      <c r="E3131" s="127"/>
      <c r="F3131" s="48"/>
    </row>
    <row r="3132" spans="1:6" x14ac:dyDescent="0.25">
      <c r="A3132" s="52"/>
      <c r="B3132" s="47"/>
      <c r="C3132" s="48"/>
      <c r="D3132" s="48"/>
      <c r="E3132" s="127"/>
      <c r="F3132" s="48"/>
    </row>
    <row r="3133" spans="1:6" x14ac:dyDescent="0.25">
      <c r="A3133" s="68"/>
      <c r="B3133" s="47"/>
      <c r="C3133" s="77"/>
      <c r="D3133" s="77"/>
      <c r="E3133" s="126"/>
      <c r="F3133" s="78"/>
    </row>
    <row r="3134" spans="1:6" x14ac:dyDescent="0.25">
      <c r="A3134" s="52"/>
      <c r="B3134" s="47"/>
      <c r="C3134" s="48"/>
      <c r="D3134" s="48"/>
      <c r="E3134" s="127"/>
      <c r="F3134" s="48"/>
    </row>
    <row r="3135" spans="1:6" x14ac:dyDescent="0.25">
      <c r="A3135" s="68"/>
      <c r="B3135" s="47"/>
      <c r="C3135" s="77"/>
      <c r="D3135" s="77"/>
      <c r="E3135" s="126"/>
      <c r="F3135" s="78"/>
    </row>
    <row r="3136" spans="1:6" x14ac:dyDescent="0.25">
      <c r="A3136" s="52"/>
      <c r="B3136" s="47"/>
      <c r="C3136" s="48"/>
      <c r="D3136" s="48"/>
      <c r="E3136" s="127"/>
      <c r="F3136" s="48"/>
    </row>
    <row r="3137" spans="1:6" x14ac:dyDescent="0.25">
      <c r="A3137" s="52"/>
      <c r="B3137" s="47"/>
      <c r="C3137" s="48"/>
      <c r="D3137" s="48"/>
      <c r="E3137" s="127"/>
      <c r="F3137" s="48"/>
    </row>
    <row r="3138" spans="1:6" x14ac:dyDescent="0.25">
      <c r="A3138" s="52"/>
      <c r="B3138" s="47"/>
      <c r="C3138" s="48"/>
      <c r="D3138" s="48"/>
      <c r="E3138" s="127"/>
      <c r="F3138" s="48"/>
    </row>
    <row r="3139" spans="1:6" x14ac:dyDescent="0.25">
      <c r="A3139" s="49"/>
      <c r="B3139" s="47"/>
      <c r="C3139" s="79"/>
      <c r="D3139" s="79"/>
      <c r="E3139" s="126"/>
      <c r="F3139" s="79"/>
    </row>
    <row r="3140" spans="1:6" x14ac:dyDescent="0.25">
      <c r="A3140" s="68"/>
      <c r="B3140" s="47"/>
      <c r="C3140" s="79"/>
      <c r="D3140" s="79"/>
      <c r="E3140" s="126"/>
      <c r="F3140" s="79"/>
    </row>
    <row r="3141" spans="1:6" x14ac:dyDescent="0.25">
      <c r="A3141" s="52"/>
      <c r="B3141" s="47"/>
      <c r="C3141" s="48"/>
      <c r="D3141" s="48"/>
      <c r="E3141" s="127"/>
      <c r="F3141" s="48"/>
    </row>
    <row r="3142" spans="1:6" x14ac:dyDescent="0.25">
      <c r="A3142" s="75"/>
      <c r="B3142" s="76"/>
      <c r="C3142" s="61"/>
      <c r="D3142" s="61"/>
      <c r="E3142" s="125"/>
      <c r="F3142" s="78"/>
    </row>
    <row r="3143" spans="1:6" x14ac:dyDescent="0.25">
      <c r="A3143" s="49"/>
      <c r="B3143" s="47"/>
      <c r="C3143" s="77"/>
      <c r="D3143" s="77"/>
      <c r="E3143" s="126"/>
      <c r="F3143" s="78"/>
    </row>
    <row r="3144" spans="1:6" x14ac:dyDescent="0.25">
      <c r="A3144" s="68"/>
      <c r="B3144" s="47"/>
      <c r="C3144" s="77"/>
      <c r="D3144" s="77"/>
      <c r="E3144" s="126"/>
      <c r="F3144" s="78"/>
    </row>
    <row r="3145" spans="1:6" x14ac:dyDescent="0.25">
      <c r="A3145" s="52"/>
      <c r="B3145" s="47"/>
      <c r="C3145" s="48"/>
      <c r="D3145" s="48"/>
      <c r="E3145" s="127"/>
      <c r="F3145" s="48"/>
    </row>
    <row r="3146" spans="1:6" x14ac:dyDescent="0.25">
      <c r="A3146" s="68"/>
      <c r="B3146" s="47"/>
      <c r="C3146" s="79"/>
      <c r="D3146" s="79"/>
      <c r="E3146" s="126"/>
      <c r="F3146" s="79"/>
    </row>
    <row r="3147" spans="1:6" x14ac:dyDescent="0.25">
      <c r="A3147" s="52"/>
      <c r="B3147" s="47"/>
      <c r="C3147" s="48"/>
      <c r="D3147" s="48"/>
      <c r="E3147" s="127"/>
      <c r="F3147" s="48"/>
    </row>
    <row r="3148" spans="1:6" x14ac:dyDescent="0.25">
      <c r="A3148" s="52"/>
      <c r="B3148" s="47"/>
      <c r="C3148" s="48"/>
      <c r="D3148" s="48"/>
      <c r="E3148" s="127"/>
      <c r="F3148" s="48"/>
    </row>
    <row r="3149" spans="1:6" x14ac:dyDescent="0.25">
      <c r="A3149" s="68"/>
      <c r="B3149" s="47"/>
      <c r="C3149" s="77"/>
      <c r="D3149" s="77"/>
      <c r="E3149" s="126"/>
      <c r="F3149" s="78"/>
    </row>
    <row r="3150" spans="1:6" x14ac:dyDescent="0.25">
      <c r="A3150" s="52"/>
      <c r="B3150" s="47"/>
      <c r="C3150" s="48"/>
      <c r="D3150" s="48"/>
      <c r="E3150" s="127"/>
      <c r="F3150" s="48"/>
    </row>
    <row r="3151" spans="1:6" x14ac:dyDescent="0.25">
      <c r="A3151" s="52"/>
      <c r="B3151" s="47"/>
      <c r="C3151" s="48"/>
      <c r="D3151" s="48"/>
      <c r="E3151" s="127"/>
      <c r="F3151" s="48"/>
    </row>
    <row r="3152" spans="1:6" x14ac:dyDescent="0.25">
      <c r="A3152" s="49"/>
      <c r="B3152" s="47"/>
      <c r="C3152" s="77"/>
      <c r="D3152" s="77"/>
      <c r="E3152" s="126"/>
      <c r="F3152" s="78"/>
    </row>
    <row r="3153" spans="1:6" x14ac:dyDescent="0.25">
      <c r="A3153" s="68"/>
      <c r="B3153" s="47"/>
      <c r="C3153" s="77"/>
      <c r="D3153" s="77"/>
      <c r="E3153" s="126"/>
      <c r="F3153" s="78"/>
    </row>
    <row r="3154" spans="1:6" x14ac:dyDescent="0.25">
      <c r="A3154" s="52"/>
      <c r="B3154" s="47"/>
      <c r="C3154" s="48"/>
      <c r="D3154" s="48"/>
      <c r="E3154" s="127"/>
      <c r="F3154" s="48"/>
    </row>
    <row r="3155" spans="1:6" x14ac:dyDescent="0.25">
      <c r="A3155" s="52"/>
      <c r="B3155" s="47"/>
      <c r="C3155" s="48"/>
      <c r="D3155" s="48"/>
      <c r="E3155" s="127"/>
      <c r="F3155" s="48"/>
    </row>
    <row r="3156" spans="1:6" x14ac:dyDescent="0.25">
      <c r="A3156" s="68"/>
      <c r="B3156" s="47"/>
      <c r="C3156" s="77"/>
      <c r="D3156" s="77"/>
      <c r="E3156" s="126"/>
      <c r="F3156" s="78"/>
    </row>
    <row r="3157" spans="1:6" x14ac:dyDescent="0.25">
      <c r="A3157" s="52"/>
      <c r="B3157" s="47"/>
      <c r="C3157" s="48"/>
      <c r="D3157" s="48"/>
      <c r="E3157" s="127"/>
      <c r="F3157" s="48"/>
    </row>
    <row r="3158" spans="1:6" x14ac:dyDescent="0.25">
      <c r="A3158" s="52"/>
      <c r="B3158" s="47"/>
      <c r="C3158" s="48"/>
      <c r="D3158" s="48"/>
      <c r="E3158" s="127"/>
      <c r="F3158" s="48"/>
    </row>
    <row r="3159" spans="1:6" x14ac:dyDescent="0.25">
      <c r="A3159" s="52"/>
      <c r="B3159" s="47"/>
      <c r="C3159" s="48"/>
      <c r="D3159" s="48"/>
      <c r="E3159" s="127"/>
      <c r="F3159" s="48"/>
    </row>
    <row r="3160" spans="1:6" x14ac:dyDescent="0.25">
      <c r="A3160" s="52"/>
      <c r="B3160" s="47"/>
      <c r="C3160" s="48"/>
      <c r="D3160" s="48"/>
      <c r="E3160" s="127"/>
      <c r="F3160" s="48"/>
    </row>
    <row r="3161" spans="1:6" x14ac:dyDescent="0.25">
      <c r="A3161" s="52"/>
      <c r="B3161" s="47"/>
      <c r="C3161" s="48"/>
      <c r="D3161" s="48"/>
      <c r="E3161" s="127"/>
      <c r="F3161" s="48"/>
    </row>
    <row r="3162" spans="1:6" x14ac:dyDescent="0.25">
      <c r="A3162" s="52"/>
      <c r="B3162" s="47"/>
      <c r="C3162" s="48"/>
      <c r="D3162" s="48"/>
      <c r="E3162" s="127"/>
      <c r="F3162" s="48"/>
    </row>
    <row r="3163" spans="1:6" x14ac:dyDescent="0.25">
      <c r="A3163" s="52"/>
      <c r="B3163" s="47"/>
      <c r="C3163" s="48"/>
      <c r="D3163" s="48"/>
      <c r="E3163" s="127"/>
      <c r="F3163" s="48"/>
    </row>
    <row r="3164" spans="1:6" x14ac:dyDescent="0.25">
      <c r="A3164" s="52"/>
      <c r="B3164" s="47"/>
      <c r="C3164" s="48"/>
      <c r="D3164" s="48"/>
      <c r="E3164" s="127"/>
      <c r="F3164" s="48"/>
    </row>
    <row r="3165" spans="1:6" x14ac:dyDescent="0.25">
      <c r="A3165" s="52"/>
      <c r="B3165" s="47"/>
      <c r="C3165" s="48"/>
      <c r="D3165" s="48"/>
      <c r="E3165" s="127"/>
      <c r="F3165" s="48"/>
    </row>
    <row r="3166" spans="1:6" x14ac:dyDescent="0.25">
      <c r="A3166" s="52"/>
      <c r="B3166" s="47"/>
      <c r="C3166" s="48"/>
      <c r="D3166" s="48"/>
      <c r="E3166" s="127"/>
      <c r="F3166" s="48"/>
    </row>
    <row r="3167" spans="1:6" x14ac:dyDescent="0.25">
      <c r="A3167" s="52"/>
      <c r="B3167" s="47"/>
      <c r="C3167" s="48"/>
      <c r="D3167" s="48"/>
      <c r="E3167" s="127"/>
      <c r="F3167" s="48"/>
    </row>
    <row r="3168" spans="1:6" x14ac:dyDescent="0.25">
      <c r="A3168" s="68"/>
      <c r="B3168" s="47"/>
      <c r="C3168" s="77"/>
      <c r="D3168" s="77"/>
      <c r="E3168" s="128"/>
      <c r="F3168" s="79"/>
    </row>
    <row r="3169" spans="1:6" x14ac:dyDescent="0.25">
      <c r="A3169" s="68"/>
      <c r="B3169" s="47"/>
      <c r="C3169" s="77"/>
      <c r="D3169" s="79"/>
      <c r="E3169" s="126"/>
      <c r="F3169" s="79"/>
    </row>
    <row r="3170" spans="1:6" x14ac:dyDescent="0.25">
      <c r="A3170" s="52"/>
      <c r="B3170" s="47"/>
      <c r="C3170" s="48"/>
      <c r="D3170" s="48"/>
      <c r="E3170" s="127"/>
      <c r="F3170" s="48"/>
    </row>
    <row r="3171" spans="1:6" x14ac:dyDescent="0.25">
      <c r="A3171" s="49"/>
      <c r="B3171" s="47"/>
      <c r="C3171" s="77"/>
      <c r="D3171" s="77"/>
      <c r="E3171" s="126"/>
      <c r="F3171" s="78"/>
    </row>
    <row r="3172" spans="1:6" x14ac:dyDescent="0.25">
      <c r="A3172" s="68"/>
      <c r="B3172" s="47"/>
      <c r="C3172" s="77"/>
      <c r="D3172" s="77"/>
      <c r="E3172" s="126"/>
      <c r="F3172" s="78"/>
    </row>
    <row r="3173" spans="1:6" x14ac:dyDescent="0.25">
      <c r="A3173" s="52"/>
      <c r="B3173" s="47"/>
      <c r="C3173" s="48"/>
      <c r="D3173" s="48"/>
      <c r="E3173" s="127"/>
      <c r="F3173" s="48"/>
    </row>
    <row r="3174" spans="1:6" x14ac:dyDescent="0.25">
      <c r="A3174" s="52"/>
      <c r="B3174" s="47"/>
      <c r="C3174" s="48"/>
      <c r="D3174" s="48"/>
      <c r="E3174" s="127"/>
      <c r="F3174" s="48"/>
    </row>
    <row r="3175" spans="1:6" x14ac:dyDescent="0.25">
      <c r="A3175" s="68"/>
      <c r="B3175" s="47"/>
      <c r="C3175" s="77"/>
      <c r="D3175" s="77"/>
      <c r="E3175" s="126"/>
      <c r="F3175" s="78"/>
    </row>
    <row r="3176" spans="1:6" x14ac:dyDescent="0.25">
      <c r="A3176" s="52"/>
      <c r="B3176" s="47"/>
      <c r="C3176" s="48"/>
      <c r="D3176" s="48"/>
      <c r="E3176" s="127"/>
      <c r="F3176" s="48"/>
    </row>
    <row r="3177" spans="1:6" x14ac:dyDescent="0.25">
      <c r="A3177" s="52"/>
      <c r="B3177" s="47"/>
      <c r="C3177" s="48"/>
      <c r="D3177" s="48"/>
      <c r="E3177" s="127"/>
      <c r="F3177" s="48"/>
    </row>
    <row r="3178" spans="1:6" x14ac:dyDescent="0.25">
      <c r="A3178" s="52"/>
      <c r="B3178" s="47"/>
      <c r="C3178" s="48"/>
      <c r="D3178" s="48"/>
      <c r="E3178" s="127"/>
      <c r="F3178" s="48"/>
    </row>
    <row r="3179" spans="1:6" x14ac:dyDescent="0.25">
      <c r="A3179" s="75"/>
      <c r="B3179" s="76"/>
      <c r="C3179" s="61"/>
      <c r="D3179" s="61"/>
      <c r="E3179" s="125"/>
      <c r="F3179" s="78"/>
    </row>
    <row r="3180" spans="1:6" x14ac:dyDescent="0.25">
      <c r="A3180" s="49"/>
      <c r="B3180" s="47"/>
      <c r="C3180" s="77"/>
      <c r="D3180" s="77"/>
      <c r="E3180" s="126"/>
      <c r="F3180" s="78"/>
    </row>
    <row r="3181" spans="1:6" x14ac:dyDescent="0.25">
      <c r="A3181" s="68"/>
      <c r="B3181" s="47"/>
      <c r="C3181" s="77"/>
      <c r="D3181" s="77"/>
      <c r="E3181" s="126"/>
      <c r="F3181" s="78"/>
    </row>
    <row r="3182" spans="1:6" x14ac:dyDescent="0.25">
      <c r="A3182" s="52"/>
      <c r="B3182" s="47"/>
      <c r="C3182" s="48"/>
      <c r="D3182" s="48"/>
      <c r="E3182" s="127"/>
      <c r="F3182" s="48"/>
    </row>
    <row r="3183" spans="1:6" x14ac:dyDescent="0.25">
      <c r="A3183" s="52"/>
      <c r="B3183" s="47"/>
      <c r="C3183" s="48"/>
      <c r="D3183" s="48"/>
      <c r="E3183" s="127"/>
      <c r="F3183" s="48"/>
    </row>
    <row r="3184" spans="1:6" x14ac:dyDescent="0.25">
      <c r="A3184" s="52"/>
      <c r="B3184" s="47"/>
      <c r="C3184" s="48"/>
      <c r="D3184" s="48"/>
      <c r="E3184" s="127"/>
      <c r="F3184" s="48"/>
    </row>
    <row r="3185" spans="1:6" x14ac:dyDescent="0.25">
      <c r="A3185" s="52"/>
      <c r="B3185" s="47"/>
      <c r="C3185" s="48"/>
      <c r="D3185" s="48"/>
      <c r="E3185" s="127"/>
      <c r="F3185" s="48"/>
    </row>
    <row r="3186" spans="1:6" x14ac:dyDescent="0.25">
      <c r="A3186" s="52"/>
      <c r="B3186" s="47"/>
      <c r="C3186" s="48"/>
      <c r="D3186" s="48"/>
      <c r="E3186" s="127"/>
      <c r="F3186" s="48"/>
    </row>
    <row r="3187" spans="1:6" x14ac:dyDescent="0.25">
      <c r="A3187" s="52"/>
      <c r="B3187" s="47"/>
      <c r="C3187" s="48"/>
      <c r="D3187" s="48"/>
      <c r="E3187" s="127"/>
      <c r="F3187" s="48"/>
    </row>
    <row r="3188" spans="1:6" x14ac:dyDescent="0.25">
      <c r="A3188" s="52"/>
      <c r="B3188" s="47"/>
      <c r="C3188" s="48"/>
      <c r="D3188" s="48"/>
      <c r="E3188" s="127"/>
      <c r="F3188" s="48"/>
    </row>
    <row r="3189" spans="1:6" x14ac:dyDescent="0.25">
      <c r="A3189" s="52"/>
      <c r="B3189" s="47"/>
      <c r="C3189" s="48"/>
      <c r="D3189" s="48"/>
      <c r="E3189" s="127"/>
      <c r="F3189" s="48"/>
    </row>
    <row r="3190" spans="1:6" x14ac:dyDescent="0.25">
      <c r="A3190" s="52"/>
      <c r="B3190" s="47"/>
      <c r="C3190" s="48"/>
      <c r="D3190" s="48"/>
      <c r="E3190" s="127"/>
      <c r="F3190" s="48"/>
    </row>
    <row r="3191" spans="1:6" x14ac:dyDescent="0.25">
      <c r="A3191" s="52"/>
      <c r="B3191" s="47"/>
      <c r="C3191" s="48"/>
      <c r="D3191" s="48"/>
      <c r="E3191" s="127"/>
      <c r="F3191" s="48"/>
    </row>
    <row r="3192" spans="1:6" x14ac:dyDescent="0.25">
      <c r="A3192" s="52"/>
      <c r="B3192" s="47"/>
      <c r="C3192" s="48"/>
      <c r="D3192" s="48"/>
      <c r="E3192" s="127"/>
      <c r="F3192" s="48"/>
    </row>
    <row r="3193" spans="1:6" x14ac:dyDescent="0.25">
      <c r="A3193" s="52"/>
      <c r="B3193" s="47"/>
      <c r="C3193" s="48"/>
      <c r="D3193" s="48"/>
      <c r="E3193" s="127"/>
      <c r="F3193" s="48"/>
    </row>
    <row r="3194" spans="1:6" x14ac:dyDescent="0.25">
      <c r="A3194" s="52"/>
      <c r="B3194" s="47"/>
      <c r="C3194" s="48"/>
      <c r="D3194" s="48"/>
      <c r="E3194" s="127"/>
      <c r="F3194" s="48"/>
    </row>
    <row r="3195" spans="1:6" x14ac:dyDescent="0.25">
      <c r="A3195" s="52"/>
      <c r="B3195" s="47"/>
      <c r="C3195" s="48"/>
      <c r="D3195" s="48"/>
      <c r="E3195" s="127"/>
      <c r="F3195" s="48"/>
    </row>
    <row r="3196" spans="1:6" x14ac:dyDescent="0.25">
      <c r="A3196" s="68"/>
      <c r="B3196" s="47"/>
      <c r="C3196" s="77"/>
      <c r="D3196" s="77"/>
      <c r="E3196" s="126"/>
      <c r="F3196" s="78"/>
    </row>
    <row r="3197" spans="1:6" x14ac:dyDescent="0.25">
      <c r="A3197" s="52"/>
      <c r="B3197" s="47"/>
      <c r="C3197" s="48"/>
      <c r="D3197" s="48"/>
      <c r="E3197" s="127"/>
      <c r="F3197" s="48"/>
    </row>
    <row r="3198" spans="1:6" x14ac:dyDescent="0.25">
      <c r="A3198" s="52"/>
      <c r="B3198" s="47"/>
      <c r="C3198" s="48"/>
      <c r="D3198" s="48"/>
      <c r="E3198" s="127"/>
      <c r="F3198" s="48"/>
    </row>
    <row r="3199" spans="1:6" x14ac:dyDescent="0.25">
      <c r="A3199" s="52"/>
      <c r="B3199" s="47"/>
      <c r="C3199" s="48"/>
      <c r="D3199" s="48"/>
      <c r="E3199" s="127"/>
      <c r="F3199" s="48"/>
    </row>
    <row r="3200" spans="1:6" x14ac:dyDescent="0.25">
      <c r="A3200" s="75"/>
      <c r="B3200" s="76"/>
      <c r="C3200" s="61"/>
      <c r="D3200" s="61"/>
      <c r="E3200" s="125"/>
      <c r="F3200" s="78"/>
    </row>
    <row r="3201" spans="1:6" x14ac:dyDescent="0.25">
      <c r="A3201" s="49"/>
      <c r="B3201" s="47"/>
      <c r="C3201" s="77"/>
      <c r="D3201" s="77"/>
      <c r="E3201" s="126"/>
      <c r="F3201" s="78"/>
    </row>
    <row r="3202" spans="1:6" x14ac:dyDescent="0.25">
      <c r="A3202" s="68"/>
      <c r="B3202" s="47"/>
      <c r="C3202" s="77"/>
      <c r="D3202" s="77"/>
      <c r="E3202" s="126"/>
      <c r="F3202" s="78"/>
    </row>
    <row r="3203" spans="1:6" x14ac:dyDescent="0.25">
      <c r="A3203" s="52"/>
      <c r="B3203" s="47"/>
      <c r="C3203" s="48"/>
      <c r="D3203" s="48"/>
      <c r="E3203" s="127"/>
      <c r="F3203" s="48"/>
    </row>
    <row r="3204" spans="1:6" x14ac:dyDescent="0.25">
      <c r="A3204" s="52"/>
      <c r="B3204" s="47"/>
      <c r="C3204" s="48"/>
      <c r="D3204" s="48"/>
      <c r="E3204" s="127"/>
      <c r="F3204" s="48"/>
    </row>
    <row r="3205" spans="1:6" x14ac:dyDescent="0.25">
      <c r="A3205" s="52"/>
      <c r="B3205" s="47"/>
      <c r="C3205" s="48"/>
      <c r="D3205" s="48"/>
      <c r="E3205" s="127"/>
      <c r="F3205" s="48"/>
    </row>
    <row r="3206" spans="1:6" x14ac:dyDescent="0.25">
      <c r="A3206" s="68"/>
      <c r="B3206" s="47"/>
      <c r="C3206" s="77"/>
      <c r="D3206" s="77"/>
      <c r="E3206" s="126"/>
      <c r="F3206" s="78"/>
    </row>
    <row r="3207" spans="1:6" x14ac:dyDescent="0.25">
      <c r="A3207" s="52"/>
      <c r="B3207" s="47"/>
      <c r="C3207" s="48"/>
      <c r="D3207" s="48"/>
      <c r="E3207" s="127"/>
      <c r="F3207" s="48"/>
    </row>
    <row r="3208" spans="1:6" x14ac:dyDescent="0.25">
      <c r="A3208" s="75"/>
      <c r="B3208" s="76"/>
      <c r="C3208" s="61"/>
      <c r="D3208" s="61"/>
      <c r="E3208" s="125"/>
      <c r="F3208" s="78"/>
    </row>
    <row r="3209" spans="1:6" x14ac:dyDescent="0.25">
      <c r="A3209" s="49"/>
      <c r="B3209" s="47"/>
      <c r="C3209" s="124"/>
      <c r="D3209" s="77"/>
      <c r="E3209" s="126"/>
      <c r="F3209" s="78"/>
    </row>
    <row r="3210" spans="1:6" x14ac:dyDescent="0.25">
      <c r="A3210" s="68"/>
      <c r="B3210" s="47"/>
      <c r="C3210" s="77"/>
      <c r="D3210" s="77"/>
      <c r="E3210" s="126"/>
      <c r="F3210" s="78"/>
    </row>
    <row r="3211" spans="1:6" x14ac:dyDescent="0.25">
      <c r="A3211" s="52"/>
      <c r="B3211" s="47"/>
      <c r="C3211" s="48"/>
      <c r="D3211" s="48"/>
      <c r="E3211" s="127"/>
      <c r="F3211" s="48"/>
    </row>
    <row r="3212" spans="1:6" x14ac:dyDescent="0.25">
      <c r="A3212" s="52"/>
      <c r="B3212" s="47"/>
      <c r="C3212" s="48"/>
      <c r="D3212" s="48"/>
      <c r="E3212" s="127"/>
      <c r="F3212" s="48"/>
    </row>
    <row r="3213" spans="1:6" x14ac:dyDescent="0.25">
      <c r="A3213" s="52"/>
      <c r="B3213" s="47"/>
      <c r="C3213" s="48"/>
      <c r="D3213" s="48"/>
      <c r="E3213" s="127"/>
      <c r="F3213" s="48"/>
    </row>
    <row r="3214" spans="1:6" x14ac:dyDescent="0.25">
      <c r="A3214" s="68"/>
      <c r="B3214" s="47"/>
      <c r="C3214" s="77"/>
      <c r="D3214" s="77"/>
      <c r="E3214" s="126"/>
      <c r="F3214" s="78"/>
    </row>
    <row r="3215" spans="1:6" x14ac:dyDescent="0.25">
      <c r="A3215" s="52"/>
      <c r="B3215" s="47"/>
      <c r="C3215" s="48"/>
      <c r="D3215" s="48"/>
      <c r="E3215" s="127"/>
      <c r="F3215" s="48"/>
    </row>
    <row r="3216" spans="1:6" x14ac:dyDescent="0.25">
      <c r="A3216" s="68"/>
      <c r="B3216" s="47"/>
      <c r="C3216" s="124"/>
      <c r="D3216" s="77"/>
      <c r="E3216" s="126"/>
      <c r="F3216" s="78"/>
    </row>
    <row r="3217" spans="1:6" x14ac:dyDescent="0.25">
      <c r="A3217" s="52"/>
      <c r="B3217" s="47"/>
      <c r="C3217" s="48"/>
      <c r="D3217" s="48"/>
      <c r="E3217" s="127"/>
      <c r="F3217" s="48"/>
    </row>
    <row r="3218" spans="1:6" x14ac:dyDescent="0.25">
      <c r="A3218" s="49"/>
      <c r="B3218" s="47"/>
      <c r="C3218" s="79"/>
      <c r="D3218" s="79"/>
      <c r="E3218" s="126"/>
      <c r="F3218" s="79"/>
    </row>
    <row r="3219" spans="1:6" x14ac:dyDescent="0.25">
      <c r="A3219" s="68"/>
      <c r="B3219" s="47"/>
      <c r="C3219" s="79"/>
      <c r="D3219" s="79"/>
      <c r="E3219" s="126"/>
      <c r="F3219" s="79"/>
    </row>
    <row r="3220" spans="1:6" x14ac:dyDescent="0.25">
      <c r="A3220" s="52"/>
      <c r="B3220" s="47"/>
      <c r="C3220" s="48"/>
      <c r="D3220" s="48"/>
      <c r="E3220" s="127"/>
      <c r="F3220" s="48"/>
    </row>
    <row r="3221" spans="1:6" x14ac:dyDescent="0.25">
      <c r="A3221" s="75"/>
      <c r="B3221" s="76"/>
      <c r="C3221" s="61"/>
      <c r="D3221" s="61"/>
      <c r="E3221" s="125"/>
      <c r="F3221" s="78"/>
    </row>
    <row r="3222" spans="1:6" x14ac:dyDescent="0.25">
      <c r="A3222" s="49"/>
      <c r="B3222" s="47"/>
      <c r="C3222" s="77"/>
      <c r="D3222" s="77"/>
      <c r="E3222" s="126"/>
      <c r="F3222" s="78"/>
    </row>
    <row r="3223" spans="1:6" x14ac:dyDescent="0.25">
      <c r="A3223" s="68"/>
      <c r="B3223" s="47"/>
      <c r="C3223" s="77"/>
      <c r="D3223" s="77"/>
      <c r="E3223" s="126"/>
      <c r="F3223" s="78"/>
    </row>
    <row r="3224" spans="1:6" x14ac:dyDescent="0.25">
      <c r="A3224" s="52"/>
      <c r="B3224" s="47"/>
      <c r="C3224" s="48"/>
      <c r="D3224" s="48"/>
      <c r="E3224" s="127"/>
      <c r="F3224" s="48"/>
    </row>
    <row r="3225" spans="1:6" x14ac:dyDescent="0.25">
      <c r="A3225" s="52"/>
      <c r="B3225" s="47"/>
      <c r="C3225" s="48"/>
      <c r="D3225" s="48"/>
      <c r="E3225" s="127"/>
      <c r="F3225" s="48"/>
    </row>
    <row r="3226" spans="1:6" x14ac:dyDescent="0.25">
      <c r="A3226" s="68"/>
      <c r="B3226" s="47"/>
      <c r="C3226" s="77"/>
      <c r="D3226" s="77"/>
      <c r="E3226" s="126"/>
      <c r="F3226" s="78"/>
    </row>
    <row r="3227" spans="1:6" x14ac:dyDescent="0.25">
      <c r="A3227" s="52"/>
      <c r="B3227" s="47"/>
      <c r="C3227" s="48"/>
      <c r="D3227" s="48"/>
      <c r="E3227" s="127"/>
      <c r="F3227" s="48"/>
    </row>
    <row r="3228" spans="1:6" x14ac:dyDescent="0.25">
      <c r="A3228" s="52"/>
      <c r="B3228" s="47"/>
      <c r="C3228" s="48"/>
      <c r="D3228" s="48"/>
      <c r="E3228" s="127"/>
      <c r="F3228" s="48"/>
    </row>
    <row r="3229" spans="1:6" x14ac:dyDescent="0.25">
      <c r="A3229" s="52"/>
      <c r="B3229" s="47"/>
      <c r="C3229" s="48"/>
      <c r="D3229" s="48"/>
      <c r="E3229" s="127"/>
      <c r="F3229" s="48"/>
    </row>
    <row r="3230" spans="1:6" x14ac:dyDescent="0.25">
      <c r="A3230" s="52"/>
      <c r="B3230" s="47"/>
      <c r="C3230" s="48"/>
      <c r="D3230" s="48"/>
      <c r="E3230" s="127"/>
      <c r="F3230" s="48"/>
    </row>
    <row r="3231" spans="1:6" x14ac:dyDescent="0.25">
      <c r="A3231" s="52"/>
      <c r="B3231" s="47"/>
      <c r="C3231" s="48"/>
      <c r="D3231" s="48"/>
      <c r="E3231" s="127"/>
      <c r="F3231" s="48"/>
    </row>
    <row r="3232" spans="1:6" x14ac:dyDescent="0.25">
      <c r="A3232" s="52"/>
      <c r="B3232" s="47"/>
      <c r="C3232" s="48"/>
      <c r="D3232" s="48"/>
      <c r="E3232" s="127"/>
      <c r="F3232" s="48"/>
    </row>
    <row r="3233" spans="1:6" x14ac:dyDescent="0.25">
      <c r="A3233" s="52"/>
      <c r="B3233" s="47"/>
      <c r="C3233" s="48"/>
      <c r="D3233" s="48"/>
      <c r="E3233" s="127"/>
      <c r="F3233" s="48"/>
    </row>
    <row r="3234" spans="1:6" x14ac:dyDescent="0.25">
      <c r="A3234" s="52"/>
      <c r="B3234" s="47"/>
      <c r="C3234" s="48"/>
      <c r="D3234" s="48"/>
      <c r="E3234" s="127"/>
      <c r="F3234" s="48"/>
    </row>
    <row r="3235" spans="1:6" x14ac:dyDescent="0.25">
      <c r="A3235" s="52"/>
      <c r="B3235" s="47"/>
      <c r="C3235" s="48"/>
      <c r="D3235" s="48"/>
      <c r="E3235" s="127"/>
      <c r="F3235" s="48"/>
    </row>
    <row r="3236" spans="1:6" x14ac:dyDescent="0.25">
      <c r="A3236" s="52"/>
      <c r="B3236" s="47"/>
      <c r="C3236" s="48"/>
      <c r="D3236" s="48"/>
      <c r="E3236" s="127"/>
      <c r="F3236" s="48"/>
    </row>
    <row r="3237" spans="1:6" x14ac:dyDescent="0.25">
      <c r="A3237" s="52"/>
      <c r="B3237" s="47"/>
      <c r="C3237" s="48"/>
      <c r="D3237" s="48"/>
      <c r="E3237" s="127"/>
      <c r="F3237" s="48"/>
    </row>
    <row r="3238" spans="1:6" x14ac:dyDescent="0.25">
      <c r="A3238" s="52"/>
      <c r="B3238" s="47"/>
      <c r="C3238" s="48"/>
      <c r="D3238" s="48"/>
      <c r="E3238" s="127"/>
      <c r="F3238" s="48"/>
    </row>
    <row r="3239" spans="1:6" x14ac:dyDescent="0.25">
      <c r="A3239" s="52"/>
      <c r="B3239" s="47"/>
      <c r="C3239" s="48"/>
      <c r="D3239" s="48"/>
      <c r="E3239" s="127"/>
      <c r="F3239" s="48"/>
    </row>
    <row r="3240" spans="1:6" x14ac:dyDescent="0.25">
      <c r="A3240" s="52"/>
      <c r="B3240" s="47"/>
      <c r="C3240" s="48"/>
      <c r="D3240" s="48"/>
      <c r="E3240" s="127"/>
      <c r="F3240" s="48"/>
    </row>
    <row r="3241" spans="1:6" x14ac:dyDescent="0.25">
      <c r="A3241" s="52"/>
      <c r="B3241" s="47"/>
      <c r="C3241" s="48"/>
      <c r="D3241" s="48"/>
      <c r="E3241" s="127"/>
      <c r="F3241" s="48"/>
    </row>
    <row r="3242" spans="1:6" x14ac:dyDescent="0.25">
      <c r="A3242" s="68"/>
      <c r="B3242" s="47"/>
      <c r="C3242" s="77"/>
      <c r="D3242" s="77"/>
      <c r="E3242" s="126"/>
      <c r="F3242" s="78"/>
    </row>
    <row r="3243" spans="1:6" x14ac:dyDescent="0.25">
      <c r="A3243" s="52"/>
      <c r="B3243" s="47"/>
      <c r="C3243" s="48"/>
      <c r="D3243" s="48"/>
      <c r="E3243" s="127"/>
      <c r="F3243" s="48"/>
    </row>
    <row r="3244" spans="1:6" x14ac:dyDescent="0.25">
      <c r="A3244" s="68"/>
      <c r="B3244" s="47"/>
      <c r="C3244" s="77"/>
      <c r="D3244" s="77"/>
      <c r="E3244" s="126"/>
      <c r="F3244" s="78"/>
    </row>
    <row r="3245" spans="1:6" x14ac:dyDescent="0.25">
      <c r="A3245" s="52"/>
      <c r="B3245" s="47"/>
      <c r="C3245" s="48"/>
      <c r="D3245" s="48"/>
      <c r="E3245" s="127"/>
      <c r="F3245" s="48"/>
    </row>
    <row r="3246" spans="1:6" x14ac:dyDescent="0.25">
      <c r="A3246" s="52"/>
      <c r="B3246" s="47"/>
      <c r="C3246" s="48"/>
      <c r="D3246" s="48"/>
      <c r="E3246" s="127"/>
      <c r="F3246" s="48"/>
    </row>
    <row r="3247" spans="1:6" x14ac:dyDescent="0.25">
      <c r="A3247" s="68"/>
      <c r="B3247" s="47"/>
      <c r="C3247" s="77"/>
      <c r="D3247" s="77"/>
      <c r="E3247" s="126"/>
      <c r="F3247" s="78"/>
    </row>
    <row r="3248" spans="1:6" x14ac:dyDescent="0.25">
      <c r="A3248" s="52"/>
      <c r="B3248" s="47"/>
      <c r="C3248" s="48"/>
      <c r="D3248" s="48"/>
      <c r="E3248" s="127"/>
      <c r="F3248" s="48"/>
    </row>
    <row r="3249" spans="1:6" x14ac:dyDescent="0.25">
      <c r="A3249" s="52"/>
      <c r="B3249" s="47"/>
      <c r="C3249" s="48"/>
      <c r="D3249" s="48"/>
      <c r="E3249" s="127"/>
      <c r="F3249" s="48"/>
    </row>
    <row r="3250" spans="1:6" x14ac:dyDescent="0.25">
      <c r="A3250" s="49"/>
      <c r="B3250" s="47"/>
      <c r="C3250" s="77"/>
      <c r="D3250" s="77"/>
      <c r="E3250" s="126"/>
      <c r="F3250" s="78"/>
    </row>
    <row r="3251" spans="1:6" x14ac:dyDescent="0.25">
      <c r="A3251" s="68"/>
      <c r="B3251" s="47"/>
      <c r="C3251" s="77"/>
      <c r="D3251" s="77"/>
      <c r="E3251" s="126"/>
      <c r="F3251" s="78"/>
    </row>
    <row r="3252" spans="1:6" x14ac:dyDescent="0.25">
      <c r="A3252" s="52"/>
      <c r="B3252" s="47"/>
      <c r="C3252" s="48"/>
      <c r="D3252" s="48"/>
      <c r="E3252" s="127"/>
      <c r="F3252" s="48"/>
    </row>
    <row r="3253" spans="1:6" x14ac:dyDescent="0.25">
      <c r="A3253" s="52"/>
      <c r="B3253" s="47"/>
      <c r="C3253" s="48"/>
      <c r="D3253" s="48"/>
      <c r="E3253" s="127"/>
      <c r="F3253" s="48"/>
    </row>
    <row r="3254" spans="1:6" x14ac:dyDescent="0.25">
      <c r="A3254" s="68"/>
      <c r="B3254" s="47"/>
      <c r="C3254" s="77"/>
      <c r="D3254" s="77"/>
      <c r="E3254" s="126"/>
      <c r="F3254" s="78"/>
    </row>
    <row r="3255" spans="1:6" x14ac:dyDescent="0.25">
      <c r="A3255" s="52"/>
      <c r="B3255" s="47"/>
      <c r="C3255" s="48"/>
      <c r="D3255" s="48"/>
      <c r="E3255" s="127"/>
      <c r="F3255" s="48"/>
    </row>
    <row r="3256" spans="1:6" x14ac:dyDescent="0.25">
      <c r="A3256" s="52"/>
      <c r="B3256" s="47"/>
      <c r="C3256" s="48"/>
      <c r="D3256" s="48"/>
      <c r="E3256" s="127"/>
      <c r="F3256" s="48"/>
    </row>
    <row r="3257" spans="1:6" x14ac:dyDescent="0.25">
      <c r="A3257" s="52"/>
      <c r="B3257" s="47"/>
      <c r="C3257" s="48"/>
      <c r="D3257" s="48"/>
      <c r="E3257" s="127"/>
      <c r="F3257" s="48"/>
    </row>
    <row r="3258" spans="1:6" x14ac:dyDescent="0.25">
      <c r="A3258" s="52"/>
      <c r="B3258" s="47"/>
      <c r="C3258" s="48"/>
      <c r="D3258" s="48"/>
      <c r="E3258" s="127"/>
      <c r="F3258" s="48"/>
    </row>
    <row r="3259" spans="1:6" x14ac:dyDescent="0.25">
      <c r="A3259" s="52"/>
      <c r="B3259" s="47"/>
      <c r="C3259" s="48"/>
      <c r="D3259" s="48"/>
      <c r="E3259" s="127"/>
      <c r="F3259" s="48"/>
    </row>
    <row r="3260" spans="1:6" x14ac:dyDescent="0.25">
      <c r="A3260" s="52"/>
      <c r="B3260" s="47"/>
      <c r="C3260" s="48"/>
      <c r="D3260" s="48"/>
      <c r="E3260" s="127"/>
      <c r="F3260" s="48"/>
    </row>
    <row r="3261" spans="1:6" x14ac:dyDescent="0.25">
      <c r="A3261" s="52"/>
      <c r="B3261" s="47"/>
      <c r="C3261" s="48"/>
      <c r="D3261" s="48"/>
      <c r="E3261" s="127"/>
      <c r="F3261" s="48"/>
    </row>
    <row r="3262" spans="1:6" x14ac:dyDescent="0.25">
      <c r="A3262" s="52"/>
      <c r="B3262" s="47"/>
      <c r="C3262" s="48"/>
      <c r="D3262" s="48"/>
      <c r="E3262" s="127"/>
      <c r="F3262" s="48"/>
    </row>
    <row r="3263" spans="1:6" x14ac:dyDescent="0.25">
      <c r="A3263" s="52"/>
      <c r="B3263" s="47"/>
      <c r="C3263" s="48"/>
      <c r="D3263" s="48"/>
      <c r="E3263" s="127"/>
      <c r="F3263" s="48"/>
    </row>
    <row r="3264" spans="1:6" x14ac:dyDescent="0.25">
      <c r="A3264" s="52"/>
      <c r="B3264" s="47"/>
      <c r="C3264" s="48"/>
      <c r="D3264" s="48"/>
      <c r="E3264" s="127"/>
      <c r="F3264" s="48"/>
    </row>
    <row r="3265" spans="1:6" x14ac:dyDescent="0.25">
      <c r="A3265" s="52"/>
      <c r="B3265" s="47"/>
      <c r="C3265" s="48"/>
      <c r="D3265" s="48"/>
      <c r="E3265" s="127"/>
      <c r="F3265" s="48"/>
    </row>
    <row r="3266" spans="1:6" x14ac:dyDescent="0.25">
      <c r="A3266" s="52"/>
      <c r="B3266" s="47"/>
      <c r="C3266" s="48"/>
      <c r="D3266" s="48"/>
      <c r="E3266" s="127"/>
      <c r="F3266" s="48"/>
    </row>
    <row r="3267" spans="1:6" x14ac:dyDescent="0.25">
      <c r="A3267" s="52"/>
      <c r="B3267" s="47"/>
      <c r="C3267" s="48"/>
      <c r="D3267" s="48"/>
      <c r="E3267" s="127"/>
      <c r="F3267" s="48"/>
    </row>
    <row r="3268" spans="1:6" x14ac:dyDescent="0.25">
      <c r="A3268" s="52"/>
      <c r="B3268" s="47"/>
      <c r="C3268" s="48"/>
      <c r="D3268" s="48"/>
      <c r="E3268" s="127"/>
      <c r="F3268" s="48"/>
    </row>
    <row r="3269" spans="1:6" x14ac:dyDescent="0.25">
      <c r="A3269" s="52"/>
      <c r="B3269" s="47"/>
      <c r="C3269" s="48"/>
      <c r="D3269" s="48"/>
      <c r="E3269" s="127"/>
      <c r="F3269" s="48"/>
    </row>
    <row r="3270" spans="1:6" x14ac:dyDescent="0.25">
      <c r="A3270" s="68"/>
      <c r="B3270" s="47"/>
      <c r="C3270" s="77"/>
      <c r="D3270" s="77"/>
      <c r="E3270" s="126"/>
      <c r="F3270" s="78"/>
    </row>
    <row r="3271" spans="1:6" x14ac:dyDescent="0.25">
      <c r="A3271" s="52"/>
      <c r="B3271" s="47"/>
      <c r="C3271" s="48"/>
      <c r="D3271" s="48"/>
      <c r="E3271" s="127"/>
      <c r="F3271" s="48"/>
    </row>
    <row r="3272" spans="1:6" x14ac:dyDescent="0.25">
      <c r="A3272" s="68"/>
      <c r="B3272" s="47"/>
      <c r="C3272" s="77"/>
      <c r="D3272" s="77"/>
      <c r="E3272" s="126"/>
      <c r="F3272" s="78"/>
    </row>
    <row r="3273" spans="1:6" x14ac:dyDescent="0.25">
      <c r="A3273" s="52"/>
      <c r="B3273" s="47"/>
      <c r="C3273" s="48"/>
      <c r="D3273" s="48"/>
      <c r="E3273" s="127"/>
      <c r="F3273" s="48"/>
    </row>
    <row r="3274" spans="1:6" x14ac:dyDescent="0.25">
      <c r="A3274" s="52"/>
      <c r="B3274" s="47"/>
      <c r="C3274" s="48"/>
      <c r="D3274" s="48"/>
      <c r="E3274" s="127"/>
      <c r="F3274" s="48"/>
    </row>
    <row r="3275" spans="1:6" x14ac:dyDescent="0.25">
      <c r="A3275" s="68"/>
      <c r="B3275" s="47"/>
      <c r="C3275" s="77"/>
      <c r="D3275" s="77"/>
      <c r="E3275" s="126"/>
      <c r="F3275" s="78"/>
    </row>
    <row r="3276" spans="1:6" x14ac:dyDescent="0.25">
      <c r="A3276" s="52"/>
      <c r="B3276" s="47"/>
      <c r="C3276" s="48"/>
      <c r="D3276" s="48"/>
      <c r="E3276" s="127"/>
      <c r="F3276" s="48"/>
    </row>
    <row r="3277" spans="1:6" x14ac:dyDescent="0.25">
      <c r="A3277" s="52"/>
      <c r="B3277" s="47"/>
      <c r="C3277" s="48"/>
      <c r="D3277" s="48"/>
      <c r="E3277" s="127"/>
      <c r="F3277" s="48"/>
    </row>
    <row r="3278" spans="1:6" x14ac:dyDescent="0.25">
      <c r="A3278" s="75"/>
      <c r="B3278" s="76"/>
      <c r="C3278" s="61"/>
      <c r="D3278" s="61"/>
      <c r="E3278" s="125"/>
      <c r="F3278" s="78"/>
    </row>
    <row r="3279" spans="1:6" x14ac:dyDescent="0.25">
      <c r="A3279" s="49"/>
      <c r="B3279" s="47"/>
      <c r="C3279" s="77"/>
      <c r="D3279" s="77"/>
      <c r="E3279" s="126"/>
      <c r="F3279" s="78"/>
    </row>
    <row r="3280" spans="1:6" x14ac:dyDescent="0.25">
      <c r="A3280" s="68"/>
      <c r="B3280" s="47"/>
      <c r="C3280" s="77"/>
      <c r="D3280" s="77"/>
      <c r="E3280" s="126"/>
      <c r="F3280" s="78"/>
    </row>
    <row r="3281" spans="1:6" x14ac:dyDescent="0.25">
      <c r="A3281" s="52"/>
      <c r="B3281" s="47"/>
      <c r="C3281" s="48"/>
      <c r="D3281" s="48"/>
      <c r="E3281" s="127"/>
      <c r="F3281" s="48"/>
    </row>
    <row r="3282" spans="1:6" x14ac:dyDescent="0.25">
      <c r="A3282" s="52"/>
      <c r="B3282" s="47"/>
      <c r="C3282" s="48"/>
      <c r="D3282" s="48"/>
      <c r="E3282" s="127"/>
      <c r="F3282" s="48"/>
    </row>
    <row r="3283" spans="1:6" x14ac:dyDescent="0.25">
      <c r="A3283" s="52"/>
      <c r="B3283" s="47"/>
      <c r="C3283" s="48"/>
      <c r="D3283" s="48"/>
      <c r="E3283" s="127"/>
      <c r="F3283" s="48"/>
    </row>
    <row r="3284" spans="1:6" x14ac:dyDescent="0.25">
      <c r="A3284" s="68"/>
      <c r="B3284" s="47"/>
      <c r="C3284" s="77"/>
      <c r="D3284" s="77"/>
      <c r="E3284" s="126"/>
      <c r="F3284" s="78"/>
    </row>
    <row r="3285" spans="1:6" x14ac:dyDescent="0.25">
      <c r="A3285" s="52"/>
      <c r="B3285" s="47"/>
      <c r="C3285" s="48"/>
      <c r="D3285" s="48"/>
      <c r="E3285" s="127"/>
      <c r="F3285" s="48"/>
    </row>
    <row r="3286" spans="1:6" x14ac:dyDescent="0.25">
      <c r="A3286" s="52"/>
      <c r="B3286" s="47"/>
      <c r="C3286" s="48"/>
      <c r="D3286" s="48"/>
      <c r="E3286" s="127"/>
      <c r="F3286" s="48"/>
    </row>
    <row r="3287" spans="1:6" x14ac:dyDescent="0.25">
      <c r="A3287" s="52"/>
      <c r="B3287" s="47"/>
      <c r="C3287" s="48"/>
      <c r="D3287" s="48"/>
      <c r="E3287" s="127"/>
      <c r="F3287" s="48"/>
    </row>
    <row r="3288" spans="1:6" x14ac:dyDescent="0.25">
      <c r="A3288" s="52"/>
      <c r="B3288" s="47"/>
      <c r="C3288" s="48"/>
      <c r="D3288" s="48"/>
      <c r="E3288" s="127"/>
      <c r="F3288" s="48"/>
    </row>
    <row r="3289" spans="1:6" x14ac:dyDescent="0.25">
      <c r="A3289" s="68"/>
      <c r="B3289" s="47"/>
      <c r="C3289" s="77"/>
      <c r="D3289" s="77"/>
      <c r="E3289" s="126"/>
      <c r="F3289" s="78"/>
    </row>
    <row r="3290" spans="1:6" x14ac:dyDescent="0.25">
      <c r="A3290" s="52"/>
      <c r="B3290" s="47"/>
      <c r="C3290" s="48"/>
      <c r="D3290" s="48"/>
      <c r="E3290" s="127"/>
      <c r="F3290" s="48"/>
    </row>
    <row r="3291" spans="1:6" x14ac:dyDescent="0.25">
      <c r="A3291" s="49"/>
      <c r="B3291" s="47"/>
      <c r="C3291" s="77"/>
      <c r="D3291" s="77"/>
      <c r="E3291" s="126"/>
      <c r="F3291" s="78"/>
    </row>
    <row r="3292" spans="1:6" x14ac:dyDescent="0.25">
      <c r="A3292" s="68"/>
      <c r="B3292" s="47"/>
      <c r="C3292" s="77"/>
      <c r="D3292" s="77"/>
      <c r="E3292" s="126"/>
      <c r="F3292" s="78"/>
    </row>
    <row r="3293" spans="1:6" x14ac:dyDescent="0.25">
      <c r="A3293" s="52"/>
      <c r="B3293" s="47"/>
      <c r="C3293" s="48"/>
      <c r="D3293" s="48"/>
      <c r="E3293" s="127"/>
      <c r="F3293" s="48"/>
    </row>
    <row r="3294" spans="1:6" x14ac:dyDescent="0.25">
      <c r="A3294" s="52"/>
      <c r="B3294" s="47"/>
      <c r="C3294" s="48"/>
      <c r="D3294" s="48"/>
      <c r="E3294" s="127"/>
      <c r="F3294" s="48"/>
    </row>
    <row r="3295" spans="1:6" x14ac:dyDescent="0.25">
      <c r="A3295" s="52"/>
      <c r="B3295" s="47"/>
      <c r="C3295" s="48"/>
      <c r="D3295" s="48"/>
      <c r="E3295" s="127"/>
      <c r="F3295" s="48"/>
    </row>
    <row r="3296" spans="1:6" x14ac:dyDescent="0.25">
      <c r="A3296" s="68"/>
      <c r="B3296" s="47"/>
      <c r="C3296" s="77"/>
      <c r="D3296" s="77"/>
      <c r="E3296" s="126"/>
      <c r="F3296" s="78"/>
    </row>
    <row r="3297" spans="1:6" x14ac:dyDescent="0.25">
      <c r="A3297" s="52"/>
      <c r="B3297" s="47"/>
      <c r="C3297" s="48"/>
      <c r="D3297" s="48"/>
      <c r="E3297" s="127"/>
      <c r="F3297" s="48"/>
    </row>
    <row r="3298" spans="1:6" x14ac:dyDescent="0.25">
      <c r="A3298" s="52"/>
      <c r="B3298" s="47"/>
      <c r="C3298" s="48"/>
      <c r="D3298" s="48"/>
      <c r="E3298" s="127"/>
      <c r="F3298" s="48"/>
    </row>
    <row r="3299" spans="1:6" x14ac:dyDescent="0.25">
      <c r="A3299" s="52"/>
      <c r="B3299" s="47"/>
      <c r="C3299" s="48"/>
      <c r="D3299" s="48"/>
      <c r="E3299" s="127"/>
      <c r="F3299" s="48"/>
    </row>
    <row r="3300" spans="1:6" x14ac:dyDescent="0.25">
      <c r="A3300" s="52"/>
      <c r="B3300" s="47"/>
      <c r="C3300" s="48"/>
      <c r="D3300" s="48"/>
      <c r="E3300" s="127"/>
      <c r="F3300" s="48"/>
    </row>
    <row r="3301" spans="1:6" x14ac:dyDescent="0.25">
      <c r="A3301" s="68"/>
      <c r="B3301" s="47"/>
      <c r="C3301" s="77"/>
      <c r="D3301" s="77"/>
      <c r="E3301" s="126"/>
      <c r="F3301" s="78"/>
    </row>
    <row r="3302" spans="1:6" x14ac:dyDescent="0.25">
      <c r="A3302" s="52"/>
      <c r="B3302" s="47"/>
      <c r="C3302" s="48"/>
      <c r="D3302" s="48"/>
      <c r="E3302" s="127"/>
      <c r="F3302" s="48"/>
    </row>
    <row r="3303" spans="1:6" x14ac:dyDescent="0.25">
      <c r="A3303" s="75"/>
      <c r="B3303" s="76"/>
      <c r="C3303" s="61"/>
      <c r="D3303" s="61"/>
      <c r="E3303" s="125"/>
      <c r="F3303" s="78"/>
    </row>
    <row r="3304" spans="1:6" x14ac:dyDescent="0.25">
      <c r="A3304" s="49"/>
      <c r="B3304" s="47"/>
      <c r="C3304" s="77"/>
      <c r="D3304" s="79"/>
      <c r="E3304" s="126"/>
      <c r="F3304" s="79"/>
    </row>
    <row r="3305" spans="1:6" x14ac:dyDescent="0.25">
      <c r="A3305" s="68"/>
      <c r="B3305" s="47"/>
      <c r="C3305" s="77"/>
      <c r="D3305" s="79"/>
      <c r="E3305" s="126"/>
      <c r="F3305" s="79"/>
    </row>
    <row r="3306" spans="1:6" x14ac:dyDescent="0.25">
      <c r="A3306" s="52"/>
      <c r="B3306" s="47"/>
      <c r="C3306" s="48"/>
      <c r="D3306" s="48"/>
      <c r="E3306" s="127"/>
      <c r="F3306" s="48"/>
    </row>
    <row r="3307" spans="1:6" x14ac:dyDescent="0.25">
      <c r="A3307" s="52"/>
      <c r="B3307" s="47"/>
      <c r="C3307" s="48"/>
      <c r="D3307" s="48"/>
      <c r="E3307" s="127"/>
      <c r="F3307" s="48"/>
    </row>
    <row r="3308" spans="1:6" x14ac:dyDescent="0.25">
      <c r="A3308" s="52"/>
      <c r="B3308" s="47"/>
      <c r="C3308" s="48"/>
      <c r="D3308" s="48"/>
      <c r="E3308" s="127"/>
      <c r="F3308" s="48"/>
    </row>
    <row r="3309" spans="1:6" x14ac:dyDescent="0.25">
      <c r="A3309" s="52"/>
      <c r="B3309" s="47"/>
      <c r="C3309" s="48"/>
      <c r="D3309" s="48"/>
      <c r="E3309" s="127"/>
      <c r="F3309" s="48"/>
    </row>
    <row r="3310" spans="1:6" x14ac:dyDescent="0.25">
      <c r="A3310" s="68"/>
      <c r="B3310" s="47"/>
      <c r="C3310" s="77"/>
      <c r="D3310" s="79"/>
      <c r="E3310" s="126"/>
      <c r="F3310" s="79"/>
    </row>
    <row r="3311" spans="1:6" x14ac:dyDescent="0.25">
      <c r="A3311" s="52"/>
      <c r="B3311" s="47"/>
      <c r="C3311" s="77"/>
      <c r="D3311" s="48"/>
      <c r="E3311" s="127"/>
      <c r="F3311" s="48"/>
    </row>
    <row r="3312" spans="1:6" x14ac:dyDescent="0.25">
      <c r="A3312" s="68"/>
      <c r="B3312" s="47"/>
      <c r="C3312" s="77"/>
      <c r="D3312" s="79"/>
      <c r="E3312" s="126"/>
      <c r="F3312" s="79"/>
    </row>
    <row r="3313" spans="1:6" x14ac:dyDescent="0.25">
      <c r="A3313" s="52"/>
      <c r="B3313" s="47"/>
      <c r="C3313" s="77"/>
      <c r="D3313" s="48"/>
      <c r="E3313" s="127"/>
      <c r="F3313" s="48"/>
    </row>
    <row r="3314" spans="1:6" x14ac:dyDescent="0.25">
      <c r="A3314" s="52"/>
      <c r="B3314" s="47"/>
      <c r="C3314" s="48"/>
      <c r="D3314" s="48"/>
      <c r="E3314" s="127"/>
      <c r="F3314" s="48"/>
    </row>
    <row r="3315" spans="1:6" x14ac:dyDescent="0.25">
      <c r="A3315" s="49"/>
      <c r="B3315" s="47"/>
      <c r="C3315" s="77"/>
      <c r="D3315" s="77"/>
      <c r="E3315" s="126"/>
      <c r="F3315" s="78"/>
    </row>
    <row r="3316" spans="1:6" x14ac:dyDescent="0.25">
      <c r="A3316" s="68"/>
      <c r="B3316" s="47"/>
      <c r="C3316" s="77"/>
      <c r="D3316" s="77"/>
      <c r="E3316" s="126"/>
      <c r="F3316" s="78"/>
    </row>
    <row r="3317" spans="1:6" x14ac:dyDescent="0.25">
      <c r="A3317" s="52"/>
      <c r="B3317" s="47"/>
      <c r="C3317" s="48"/>
      <c r="D3317" s="48"/>
      <c r="E3317" s="127"/>
      <c r="F3317" s="48"/>
    </row>
    <row r="3318" spans="1:6" x14ac:dyDescent="0.25">
      <c r="A3318" s="52"/>
      <c r="B3318" s="47"/>
      <c r="C3318" s="48"/>
      <c r="D3318" s="48"/>
      <c r="E3318" s="127"/>
      <c r="F3318" s="48"/>
    </row>
    <row r="3319" spans="1:6" x14ac:dyDescent="0.25">
      <c r="A3319" s="52"/>
      <c r="B3319" s="47"/>
      <c r="C3319" s="48"/>
      <c r="D3319" s="48"/>
      <c r="E3319" s="127"/>
      <c r="F3319" s="48"/>
    </row>
    <row r="3320" spans="1:6" x14ac:dyDescent="0.25">
      <c r="A3320" s="52"/>
      <c r="B3320" s="47"/>
      <c r="C3320" s="48"/>
      <c r="D3320" s="48"/>
      <c r="E3320" s="127"/>
      <c r="F3320" s="48"/>
    </row>
    <row r="3321" spans="1:6" x14ac:dyDescent="0.25">
      <c r="A3321" s="68"/>
      <c r="B3321" s="47"/>
      <c r="C3321" s="77"/>
      <c r="D3321" s="77"/>
      <c r="E3321" s="126"/>
      <c r="F3321" s="78"/>
    </row>
    <row r="3322" spans="1:6" x14ac:dyDescent="0.25">
      <c r="A3322" s="52"/>
      <c r="B3322" s="47"/>
      <c r="C3322" s="48"/>
      <c r="D3322" s="48"/>
      <c r="E3322" s="127"/>
      <c r="F3322" s="48"/>
    </row>
    <row r="3323" spans="1:6" x14ac:dyDescent="0.25">
      <c r="A3323" s="52"/>
      <c r="B3323" s="47"/>
      <c r="C3323" s="48"/>
      <c r="D3323" s="48"/>
      <c r="E3323" s="127"/>
      <c r="F3323" s="48"/>
    </row>
    <row r="3324" spans="1:6" x14ac:dyDescent="0.25">
      <c r="A3324" s="68"/>
      <c r="B3324" s="47"/>
      <c r="C3324" s="77"/>
      <c r="D3324" s="77"/>
      <c r="E3324" s="126"/>
      <c r="F3324" s="78"/>
    </row>
    <row r="3325" spans="1:6" x14ac:dyDescent="0.25">
      <c r="A3325" s="52"/>
      <c r="B3325" s="47"/>
      <c r="C3325" s="48"/>
      <c r="D3325" s="48"/>
      <c r="E3325" s="127"/>
      <c r="F3325" s="48"/>
    </row>
    <row r="3326" spans="1:6" x14ac:dyDescent="0.25">
      <c r="A3326" s="52"/>
      <c r="B3326" s="47"/>
      <c r="C3326" s="48"/>
      <c r="D3326" s="48"/>
      <c r="E3326" s="127"/>
      <c r="F3326" s="48"/>
    </row>
    <row r="3327" spans="1:6" x14ac:dyDescent="0.25">
      <c r="A3327" s="75"/>
      <c r="B3327" s="76"/>
      <c r="C3327" s="61"/>
      <c r="D3327" s="61"/>
      <c r="E3327" s="125"/>
      <c r="F3327" s="78"/>
    </row>
    <row r="3328" spans="1:6" x14ac:dyDescent="0.25">
      <c r="A3328" s="49"/>
      <c r="B3328" s="47"/>
      <c r="C3328" s="77"/>
      <c r="D3328" s="77"/>
      <c r="E3328" s="128"/>
      <c r="F3328" s="79"/>
    </row>
    <row r="3329" spans="1:6" x14ac:dyDescent="0.25">
      <c r="A3329" s="68"/>
      <c r="B3329" s="47"/>
      <c r="C3329" s="77"/>
      <c r="D3329" s="77"/>
      <c r="E3329" s="128"/>
      <c r="F3329" s="79"/>
    </row>
    <row r="3330" spans="1:6" x14ac:dyDescent="0.25">
      <c r="A3330" s="68"/>
      <c r="B3330" s="47"/>
      <c r="C3330" s="77"/>
      <c r="D3330" s="77"/>
      <c r="E3330" s="128"/>
      <c r="F3330" s="79"/>
    </row>
    <row r="3331" spans="1:6" x14ac:dyDescent="0.25">
      <c r="A3331" s="49"/>
      <c r="B3331" s="47"/>
      <c r="C3331" s="77"/>
      <c r="D3331" s="79"/>
      <c r="E3331" s="126"/>
      <c r="F3331" s="79"/>
    </row>
    <row r="3332" spans="1:6" x14ac:dyDescent="0.25">
      <c r="A3332" s="68"/>
      <c r="B3332" s="47"/>
      <c r="C3332" s="77"/>
      <c r="D3332" s="79"/>
      <c r="E3332" s="126"/>
      <c r="F3332" s="79"/>
    </row>
    <row r="3333" spans="1:6" x14ac:dyDescent="0.25">
      <c r="A3333" s="52"/>
      <c r="B3333" s="47"/>
      <c r="C3333" s="77"/>
      <c r="D3333" s="48"/>
      <c r="E3333" s="127"/>
      <c r="F3333" s="48"/>
    </row>
    <row r="3334" spans="1:6" x14ac:dyDescent="0.25">
      <c r="A3334" s="52"/>
      <c r="B3334" s="47"/>
      <c r="C3334" s="77"/>
      <c r="D3334" s="48"/>
      <c r="E3334" s="127"/>
      <c r="F3334" s="48"/>
    </row>
    <row r="3335" spans="1:6" x14ac:dyDescent="0.25">
      <c r="A3335" s="68"/>
      <c r="B3335" s="47"/>
      <c r="C3335" s="77"/>
      <c r="D3335" s="79"/>
      <c r="E3335" s="126"/>
      <c r="F3335" s="79"/>
    </row>
    <row r="3336" spans="1:6" x14ac:dyDescent="0.25">
      <c r="A3336" s="52"/>
      <c r="B3336" s="47"/>
      <c r="C3336" s="48"/>
      <c r="D3336" s="48"/>
      <c r="E3336" s="127"/>
      <c r="F3336" s="48"/>
    </row>
    <row r="3337" spans="1:6" x14ac:dyDescent="0.25">
      <c r="A3337" s="52"/>
      <c r="B3337" s="47"/>
      <c r="C3337" s="48"/>
      <c r="D3337" s="48"/>
      <c r="E3337" s="127"/>
      <c r="F3337" s="48"/>
    </row>
    <row r="3338" spans="1:6" x14ac:dyDescent="0.25">
      <c r="D3338" s="61"/>
      <c r="E3338" s="125"/>
      <c r="F3338" s="78"/>
    </row>
    <row r="3339" spans="1:6" x14ac:dyDescent="0.25">
      <c r="D3339" s="77"/>
      <c r="E3339" s="126"/>
      <c r="F3339" s="78"/>
    </row>
    <row r="3340" spans="1:6" x14ac:dyDescent="0.25">
      <c r="D3340" s="79"/>
      <c r="E3340" s="126"/>
      <c r="F3340" s="79"/>
    </row>
    <row r="3341" spans="1:6" x14ac:dyDescent="0.25">
      <c r="D3341" s="48"/>
      <c r="E3341" s="127"/>
      <c r="F3341" s="48"/>
    </row>
    <row r="3342" spans="1:6" x14ac:dyDescent="0.25">
      <c r="D3342" s="48"/>
      <c r="E3342" s="127"/>
      <c r="F3342" s="48"/>
    </row>
    <row r="3343" spans="1:6" x14ac:dyDescent="0.25">
      <c r="D3343" s="77"/>
      <c r="E3343" s="126"/>
      <c r="F3343" s="78"/>
    </row>
    <row r="3344" spans="1:6" x14ac:dyDescent="0.25">
      <c r="D3344" s="48"/>
      <c r="E3344" s="127"/>
      <c r="F3344" s="48"/>
    </row>
    <row r="3345" spans="1:6" x14ac:dyDescent="0.25">
      <c r="D3345" s="48"/>
      <c r="E3345" s="127"/>
      <c r="F3345" s="48"/>
    </row>
    <row r="3346" spans="1:6" x14ac:dyDescent="0.25">
      <c r="D3346" s="48"/>
      <c r="E3346" s="127"/>
      <c r="F3346" s="48"/>
    </row>
    <row r="3347" spans="1:6" x14ac:dyDescent="0.25">
      <c r="D3347" s="48"/>
      <c r="E3347" s="127"/>
      <c r="F3347" s="48"/>
    </row>
    <row r="3348" spans="1:6" x14ac:dyDescent="0.25">
      <c r="D3348" s="77"/>
      <c r="E3348" s="126"/>
      <c r="F3348" s="78"/>
    </row>
    <row r="3349" spans="1:6" x14ac:dyDescent="0.25">
      <c r="D3349" s="48"/>
      <c r="E3349" s="127"/>
      <c r="F3349" s="48"/>
    </row>
    <row r="3350" spans="1:6" x14ac:dyDescent="0.25">
      <c r="A3350" s="75"/>
      <c r="B3350" s="76"/>
      <c r="C3350" s="61"/>
      <c r="D3350" s="61"/>
      <c r="E3350" s="125"/>
      <c r="F3350" s="78"/>
    </row>
    <row r="3351" spans="1:6" x14ac:dyDescent="0.25">
      <c r="A3351" s="49"/>
      <c r="B3351" s="47"/>
      <c r="C3351" s="77"/>
      <c r="D3351" s="77"/>
      <c r="E3351" s="126"/>
      <c r="F3351" s="78"/>
    </row>
    <row r="3352" spans="1:6" x14ac:dyDescent="0.25">
      <c r="A3352" s="68"/>
      <c r="B3352" s="47"/>
      <c r="C3352" s="77"/>
      <c r="D3352" s="77"/>
      <c r="E3352" s="126"/>
      <c r="F3352" s="78"/>
    </row>
    <row r="3353" spans="1:6" x14ac:dyDescent="0.25">
      <c r="A3353" s="52"/>
      <c r="B3353" s="47"/>
      <c r="C3353" s="48"/>
      <c r="D3353" s="48"/>
      <c r="E3353" s="127"/>
      <c r="F3353" s="48"/>
    </row>
    <row r="3354" spans="1:6" x14ac:dyDescent="0.25">
      <c r="A3354" s="52"/>
      <c r="B3354" s="47"/>
      <c r="C3354" s="48"/>
      <c r="D3354" s="48"/>
      <c r="E3354" s="127"/>
      <c r="F3354" s="48"/>
    </row>
    <row r="3355" spans="1:6" x14ac:dyDescent="0.25">
      <c r="A3355" s="52"/>
      <c r="B3355" s="47"/>
      <c r="C3355" s="48"/>
      <c r="D3355" s="48"/>
      <c r="E3355" s="127"/>
      <c r="F3355" s="48"/>
    </row>
    <row r="3356" spans="1:6" x14ac:dyDescent="0.25">
      <c r="A3356" s="68"/>
      <c r="B3356" s="47"/>
      <c r="C3356" s="77"/>
      <c r="D3356" s="77"/>
      <c r="E3356" s="126"/>
      <c r="F3356" s="78"/>
    </row>
    <row r="3357" spans="1:6" x14ac:dyDescent="0.25">
      <c r="A3357" s="52"/>
      <c r="B3357" s="47"/>
      <c r="C3357" s="48"/>
      <c r="D3357" s="48"/>
      <c r="E3357" s="127"/>
      <c r="F3357" s="48"/>
    </row>
    <row r="3358" spans="1:6" x14ac:dyDescent="0.25">
      <c r="A3358" s="52"/>
      <c r="B3358" s="47"/>
      <c r="C3358" s="48"/>
      <c r="D3358" s="48"/>
      <c r="E3358" s="127"/>
      <c r="F3358" s="48"/>
    </row>
    <row r="3359" spans="1:6" x14ac:dyDescent="0.25">
      <c r="A3359" s="52"/>
      <c r="B3359" s="47"/>
      <c r="C3359" s="48"/>
      <c r="D3359" s="48"/>
      <c r="E3359" s="127"/>
      <c r="F3359" s="48"/>
    </row>
    <row r="3360" spans="1:6" x14ac:dyDescent="0.25">
      <c r="A3360" s="52"/>
      <c r="B3360" s="47"/>
      <c r="C3360" s="48"/>
      <c r="D3360" s="48"/>
      <c r="E3360" s="127"/>
      <c r="F3360" s="48"/>
    </row>
    <row r="3361" spans="1:6" x14ac:dyDescent="0.25">
      <c r="A3361" s="68"/>
      <c r="B3361" s="47"/>
      <c r="C3361" s="77"/>
      <c r="D3361" s="77"/>
      <c r="E3361" s="126"/>
      <c r="F3361" s="78"/>
    </row>
    <row r="3362" spans="1:6" x14ac:dyDescent="0.25">
      <c r="A3362" s="52"/>
      <c r="B3362" s="47"/>
      <c r="C3362" s="48"/>
      <c r="D3362" s="48"/>
      <c r="E3362" s="127"/>
      <c r="F3362" s="48"/>
    </row>
    <row r="3363" spans="1:6" x14ac:dyDescent="0.25">
      <c r="A3363" s="49"/>
      <c r="B3363" s="47"/>
      <c r="C3363" s="77"/>
      <c r="D3363" s="77"/>
      <c r="E3363" s="126"/>
      <c r="F3363" s="78"/>
    </row>
    <row r="3364" spans="1:6" x14ac:dyDescent="0.25">
      <c r="A3364" s="68"/>
      <c r="B3364" s="47"/>
      <c r="C3364" s="77"/>
      <c r="D3364" s="77"/>
      <c r="E3364" s="126"/>
      <c r="F3364" s="78"/>
    </row>
    <row r="3365" spans="1:6" x14ac:dyDescent="0.25">
      <c r="A3365" s="52"/>
      <c r="B3365" s="47"/>
      <c r="C3365" s="48"/>
      <c r="D3365" s="48"/>
      <c r="E3365" s="127"/>
      <c r="F3365" s="48"/>
    </row>
    <row r="3366" spans="1:6" x14ac:dyDescent="0.25">
      <c r="A3366" s="52"/>
      <c r="B3366" s="47"/>
      <c r="C3366" s="48"/>
      <c r="D3366" s="48"/>
      <c r="E3366" s="127"/>
      <c r="F3366" s="48"/>
    </row>
    <row r="3367" spans="1:6" x14ac:dyDescent="0.25">
      <c r="A3367" s="52"/>
      <c r="B3367" s="47"/>
      <c r="C3367" s="48"/>
      <c r="D3367" s="48"/>
      <c r="E3367" s="127"/>
      <c r="F3367" s="48"/>
    </row>
    <row r="3368" spans="1:6" x14ac:dyDescent="0.25">
      <c r="A3368" s="68"/>
      <c r="B3368" s="47"/>
      <c r="C3368" s="77"/>
      <c r="D3368" s="77"/>
      <c r="E3368" s="126"/>
      <c r="F3368" s="78"/>
    </row>
    <row r="3369" spans="1:6" x14ac:dyDescent="0.25">
      <c r="A3369" s="52"/>
      <c r="B3369" s="47"/>
      <c r="C3369" s="48"/>
      <c r="D3369" s="48"/>
      <c r="E3369" s="127"/>
      <c r="F3369" s="48"/>
    </row>
    <row r="3370" spans="1:6" x14ac:dyDescent="0.25">
      <c r="A3370" s="52"/>
      <c r="B3370" s="47"/>
      <c r="C3370" s="48"/>
      <c r="D3370" s="48"/>
      <c r="E3370" s="127"/>
      <c r="F3370" s="48"/>
    </row>
    <row r="3371" spans="1:6" x14ac:dyDescent="0.25">
      <c r="A3371" s="52"/>
      <c r="B3371" s="47"/>
      <c r="C3371" s="48"/>
      <c r="D3371" s="48"/>
      <c r="E3371" s="127"/>
      <c r="F3371" s="48"/>
    </row>
    <row r="3372" spans="1:6" x14ac:dyDescent="0.25">
      <c r="A3372" s="52"/>
      <c r="B3372" s="47"/>
      <c r="C3372" s="48"/>
      <c r="D3372" s="48"/>
      <c r="E3372" s="127"/>
      <c r="F3372" s="48"/>
    </row>
    <row r="3373" spans="1:6" x14ac:dyDescent="0.25">
      <c r="A3373" s="68"/>
      <c r="B3373" s="47"/>
      <c r="C3373" s="77"/>
      <c r="D3373" s="77"/>
      <c r="E3373" s="126"/>
      <c r="F3373" s="78"/>
    </row>
    <row r="3374" spans="1:6" x14ac:dyDescent="0.25">
      <c r="A3374" s="52"/>
      <c r="B3374" s="47"/>
      <c r="C3374" s="48"/>
      <c r="D3374" s="48"/>
      <c r="E3374" s="127"/>
      <c r="F3374" s="48"/>
    </row>
    <row r="3375" spans="1:6" x14ac:dyDescent="0.25">
      <c r="A3375" s="75"/>
      <c r="B3375" s="76"/>
      <c r="C3375" s="61"/>
      <c r="D3375" s="61"/>
      <c r="E3375" s="125"/>
      <c r="F3375" s="78"/>
    </row>
    <row r="3376" spans="1:6" x14ac:dyDescent="0.25">
      <c r="A3376" s="49"/>
      <c r="B3376" s="47"/>
      <c r="C3376" s="77"/>
      <c r="D3376" s="77"/>
      <c r="E3376" s="126"/>
      <c r="F3376" s="78"/>
    </row>
    <row r="3377" spans="1:6" x14ac:dyDescent="0.25">
      <c r="A3377" s="68"/>
      <c r="B3377" s="47"/>
      <c r="C3377" s="77"/>
      <c r="D3377" s="79"/>
      <c r="E3377" s="126"/>
      <c r="F3377" s="79"/>
    </row>
    <row r="3378" spans="1:6" x14ac:dyDescent="0.25">
      <c r="A3378" s="52"/>
      <c r="B3378" s="47"/>
      <c r="C3378" s="48"/>
      <c r="D3378" s="48"/>
      <c r="E3378" s="127"/>
      <c r="F3378" s="48"/>
    </row>
    <row r="3379" spans="1:6" x14ac:dyDescent="0.25">
      <c r="A3379" s="49"/>
      <c r="B3379" s="47"/>
      <c r="C3379" s="77"/>
      <c r="D3379" s="77"/>
      <c r="E3379" s="126"/>
      <c r="F3379" s="78"/>
    </row>
    <row r="3380" spans="1:6" x14ac:dyDescent="0.25">
      <c r="A3380" s="68"/>
      <c r="B3380" s="47"/>
      <c r="C3380" s="77"/>
      <c r="D3380" s="77"/>
      <c r="E3380" s="126"/>
      <c r="F3380" s="78"/>
    </row>
    <row r="3381" spans="1:6" x14ac:dyDescent="0.25">
      <c r="A3381" s="52"/>
      <c r="B3381" s="47"/>
      <c r="C3381" s="48"/>
      <c r="D3381" s="48"/>
      <c r="E3381" s="127"/>
      <c r="F3381" s="48"/>
    </row>
    <row r="3382" spans="1:6" x14ac:dyDescent="0.25">
      <c r="A3382" s="64"/>
      <c r="B3382" s="65"/>
      <c r="C3382" s="61"/>
      <c r="D3382" s="61"/>
      <c r="E3382" s="125"/>
      <c r="F3382" s="78"/>
    </row>
    <row r="3383" spans="1:6" x14ac:dyDescent="0.25">
      <c r="A3383" s="73"/>
      <c r="B3383" s="74"/>
      <c r="C3383" s="61"/>
      <c r="D3383" s="61"/>
      <c r="E3383" s="125"/>
      <c r="F3383" s="78"/>
    </row>
    <row r="3384" spans="1:6" x14ac:dyDescent="0.25">
      <c r="A3384" s="75"/>
      <c r="B3384" s="76"/>
      <c r="C3384" s="61"/>
      <c r="D3384" s="61"/>
      <c r="E3384" s="125"/>
      <c r="F3384" s="78"/>
    </row>
    <row r="3385" spans="1:6" x14ac:dyDescent="0.25">
      <c r="A3385" s="49"/>
      <c r="B3385" s="47"/>
      <c r="C3385" s="77"/>
      <c r="D3385" s="77"/>
      <c r="E3385" s="126"/>
      <c r="F3385" s="78"/>
    </row>
    <row r="3386" spans="1:6" x14ac:dyDescent="0.25">
      <c r="A3386" s="68"/>
      <c r="B3386" s="47"/>
      <c r="C3386" s="77"/>
      <c r="D3386" s="77"/>
      <c r="E3386" s="126"/>
      <c r="F3386" s="78"/>
    </row>
    <row r="3387" spans="1:6" x14ac:dyDescent="0.25">
      <c r="A3387" s="52"/>
      <c r="B3387" s="47"/>
      <c r="C3387" s="48"/>
      <c r="D3387" s="48"/>
      <c r="E3387" s="127"/>
      <c r="F3387" s="48"/>
    </row>
    <row r="3388" spans="1:6" x14ac:dyDescent="0.25">
      <c r="A3388" s="52"/>
      <c r="B3388" s="47"/>
      <c r="C3388" s="48"/>
      <c r="D3388" s="48"/>
      <c r="E3388" s="127"/>
      <c r="F3388" s="48"/>
    </row>
    <row r="3389" spans="1:6" x14ac:dyDescent="0.25">
      <c r="A3389" s="52"/>
      <c r="B3389" s="47"/>
      <c r="C3389" s="48"/>
      <c r="D3389" s="48"/>
      <c r="E3389" s="127"/>
      <c r="F3389" s="48"/>
    </row>
    <row r="3390" spans="1:6" x14ac:dyDescent="0.25">
      <c r="A3390" s="52"/>
      <c r="B3390" s="47"/>
      <c r="C3390" s="48"/>
      <c r="D3390" s="48"/>
      <c r="E3390" s="127"/>
      <c r="F3390" s="48"/>
    </row>
    <row r="3391" spans="1:6" x14ac:dyDescent="0.25">
      <c r="A3391" s="52"/>
      <c r="B3391" s="47"/>
      <c r="C3391" s="48"/>
      <c r="D3391" s="48"/>
      <c r="E3391" s="127"/>
      <c r="F3391" s="48"/>
    </row>
    <row r="3392" spans="1:6" x14ac:dyDescent="0.25">
      <c r="A3392" s="52"/>
      <c r="B3392" s="47"/>
      <c r="C3392" s="48"/>
      <c r="D3392" s="48"/>
      <c r="E3392" s="127"/>
      <c r="F3392" s="48"/>
    </row>
    <row r="3393" spans="1:6" x14ac:dyDescent="0.25">
      <c r="A3393" s="52"/>
      <c r="B3393" s="47"/>
      <c r="C3393" s="48"/>
      <c r="D3393" s="48"/>
      <c r="E3393" s="127"/>
      <c r="F3393" s="48"/>
    </row>
    <row r="3394" spans="1:6" x14ac:dyDescent="0.25">
      <c r="A3394" s="52"/>
      <c r="B3394" s="47"/>
      <c r="C3394" s="48"/>
      <c r="D3394" s="48"/>
      <c r="E3394" s="127"/>
      <c r="F3394" s="48"/>
    </row>
    <row r="3395" spans="1:6" x14ac:dyDescent="0.25">
      <c r="A3395" s="52"/>
      <c r="B3395" s="47"/>
      <c r="C3395" s="48"/>
      <c r="D3395" s="48"/>
      <c r="E3395" s="127"/>
      <c r="F3395" s="48"/>
    </row>
    <row r="3396" spans="1:6" x14ac:dyDescent="0.25">
      <c r="A3396" s="52"/>
      <c r="B3396" s="47"/>
      <c r="C3396" s="48"/>
      <c r="D3396" s="48"/>
      <c r="E3396" s="127"/>
      <c r="F3396" s="48"/>
    </row>
    <row r="3397" spans="1:6" x14ac:dyDescent="0.25">
      <c r="A3397" s="52"/>
      <c r="B3397" s="47"/>
      <c r="C3397" s="48"/>
      <c r="D3397" s="48"/>
      <c r="E3397" s="127"/>
      <c r="F3397" s="48"/>
    </row>
    <row r="3398" spans="1:6" x14ac:dyDescent="0.25">
      <c r="A3398" s="52"/>
      <c r="B3398" s="47"/>
      <c r="C3398" s="48"/>
      <c r="D3398" s="48"/>
      <c r="E3398" s="127"/>
      <c r="F3398" s="48"/>
    </row>
    <row r="3399" spans="1:6" x14ac:dyDescent="0.25">
      <c r="A3399" s="52"/>
      <c r="B3399" s="47"/>
      <c r="C3399" s="48"/>
      <c r="D3399" s="48"/>
      <c r="E3399" s="127"/>
      <c r="F3399" s="48"/>
    </row>
    <row r="3400" spans="1:6" x14ac:dyDescent="0.25">
      <c r="A3400" s="52"/>
      <c r="B3400" s="47"/>
      <c r="C3400" s="48"/>
      <c r="D3400" s="48"/>
      <c r="E3400" s="127"/>
      <c r="F3400" s="48"/>
    </row>
    <row r="3401" spans="1:6" x14ac:dyDescent="0.25">
      <c r="A3401" s="52"/>
      <c r="B3401" s="47"/>
      <c r="C3401" s="48"/>
      <c r="D3401" s="48"/>
      <c r="E3401" s="127"/>
      <c r="F3401" s="48"/>
    </row>
    <row r="3402" spans="1:6" x14ac:dyDescent="0.25">
      <c r="A3402" s="52"/>
      <c r="B3402" s="47"/>
      <c r="C3402" s="48"/>
      <c r="D3402" s="48"/>
      <c r="E3402" s="127"/>
      <c r="F3402" s="48"/>
    </row>
    <row r="3403" spans="1:6" x14ac:dyDescent="0.25">
      <c r="A3403" s="52"/>
      <c r="B3403" s="47"/>
      <c r="C3403" s="48"/>
      <c r="D3403" s="48"/>
      <c r="E3403" s="127"/>
      <c r="F3403" s="48"/>
    </row>
    <row r="3404" spans="1:6" x14ac:dyDescent="0.25">
      <c r="A3404" s="52"/>
      <c r="B3404" s="47"/>
      <c r="C3404" s="48"/>
      <c r="D3404" s="48"/>
      <c r="E3404" s="127"/>
      <c r="F3404" s="48"/>
    </row>
    <row r="3405" spans="1:6" x14ac:dyDescent="0.25">
      <c r="A3405" s="68"/>
      <c r="B3405" s="47"/>
      <c r="C3405" s="77"/>
      <c r="D3405" s="77"/>
      <c r="E3405" s="126"/>
      <c r="F3405" s="78"/>
    </row>
    <row r="3406" spans="1:6" x14ac:dyDescent="0.25">
      <c r="A3406" s="52"/>
      <c r="B3406" s="47"/>
      <c r="C3406" s="48"/>
      <c r="D3406" s="48"/>
      <c r="E3406" s="127"/>
      <c r="F3406" s="48"/>
    </row>
    <row r="3407" spans="1:6" x14ac:dyDescent="0.25">
      <c r="A3407" s="68"/>
      <c r="B3407" s="47"/>
      <c r="C3407" s="77"/>
      <c r="D3407" s="77"/>
      <c r="E3407" s="126"/>
      <c r="F3407" s="78"/>
    </row>
    <row r="3408" spans="1:6" x14ac:dyDescent="0.25">
      <c r="A3408" s="52"/>
      <c r="B3408" s="47"/>
      <c r="C3408" s="48"/>
      <c r="D3408" s="48"/>
      <c r="E3408" s="127"/>
      <c r="F3408" s="48"/>
    </row>
    <row r="3409" spans="1:6" x14ac:dyDescent="0.25">
      <c r="A3409" s="68"/>
      <c r="B3409" s="47"/>
      <c r="C3409" s="77"/>
      <c r="D3409" s="77"/>
      <c r="E3409" s="126"/>
      <c r="F3409" s="78"/>
    </row>
    <row r="3410" spans="1:6" x14ac:dyDescent="0.25">
      <c r="A3410" s="52"/>
      <c r="B3410" s="47"/>
      <c r="C3410" s="48"/>
      <c r="D3410" s="48"/>
      <c r="E3410" s="127"/>
      <c r="F3410" s="48"/>
    </row>
    <row r="3411" spans="1:6" x14ac:dyDescent="0.25">
      <c r="A3411" s="52"/>
      <c r="B3411" s="47"/>
      <c r="C3411" s="48"/>
      <c r="D3411" s="48"/>
      <c r="E3411" s="127"/>
      <c r="F3411" s="48"/>
    </row>
    <row r="3412" spans="1:6" x14ac:dyDescent="0.25">
      <c r="A3412" s="52"/>
      <c r="B3412" s="47"/>
      <c r="C3412" s="48"/>
      <c r="D3412" s="48"/>
      <c r="E3412" s="127"/>
      <c r="F3412" s="48"/>
    </row>
    <row r="3413" spans="1:6" x14ac:dyDescent="0.25">
      <c r="A3413" s="52"/>
      <c r="B3413" s="47"/>
      <c r="C3413" s="48"/>
      <c r="D3413" s="48"/>
      <c r="E3413" s="127"/>
      <c r="F3413" s="48"/>
    </row>
    <row r="3414" spans="1:6" x14ac:dyDescent="0.25">
      <c r="A3414" s="52"/>
      <c r="B3414" s="47"/>
      <c r="C3414" s="48"/>
      <c r="D3414" s="48"/>
      <c r="E3414" s="127"/>
      <c r="F3414" s="48"/>
    </row>
    <row r="3415" spans="1:6" x14ac:dyDescent="0.25">
      <c r="A3415" s="68"/>
      <c r="B3415" s="47"/>
      <c r="C3415" s="124"/>
      <c r="D3415" s="77"/>
      <c r="E3415" s="126"/>
      <c r="F3415" s="78"/>
    </row>
    <row r="3416" spans="1:6" x14ac:dyDescent="0.25">
      <c r="A3416" s="52"/>
      <c r="B3416" s="47"/>
      <c r="C3416" s="48"/>
      <c r="D3416" s="48"/>
      <c r="E3416" s="127"/>
      <c r="F3416" s="48"/>
    </row>
    <row r="3417" spans="1:6" x14ac:dyDescent="0.25">
      <c r="A3417" s="38"/>
      <c r="B3417" s="38"/>
      <c r="C3417" s="38"/>
      <c r="D3417" s="38"/>
      <c r="E3417" s="38"/>
      <c r="F3417" s="38"/>
    </row>
    <row r="3418" spans="1:6" x14ac:dyDescent="0.25">
      <c r="A3418" s="38"/>
      <c r="B3418" s="38"/>
      <c r="C3418" s="38"/>
      <c r="D3418" s="38"/>
      <c r="E3418" s="38"/>
      <c r="F3418" s="38"/>
    </row>
    <row r="3419" spans="1:6" x14ac:dyDescent="0.25">
      <c r="A3419" s="38"/>
      <c r="B3419" s="38"/>
      <c r="C3419" s="38"/>
      <c r="D3419" s="38"/>
      <c r="E3419" s="38"/>
      <c r="F3419" s="38"/>
    </row>
    <row r="3420" spans="1:6" x14ac:dyDescent="0.25">
      <c r="A3420" s="38"/>
      <c r="B3420" s="38"/>
      <c r="C3420" s="38"/>
      <c r="D3420" s="38"/>
      <c r="E3420" s="38"/>
      <c r="F3420" s="38"/>
    </row>
    <row r="3421" spans="1:6" x14ac:dyDescent="0.25">
      <c r="A3421" s="38"/>
      <c r="B3421" s="38"/>
      <c r="C3421" s="38"/>
      <c r="D3421" s="38"/>
      <c r="E3421" s="38"/>
      <c r="F3421" s="38"/>
    </row>
    <row r="3422" spans="1:6" x14ac:dyDescent="0.25">
      <c r="A3422" s="38"/>
      <c r="B3422" s="38"/>
      <c r="C3422" s="38"/>
      <c r="D3422" s="38"/>
      <c r="E3422" s="38"/>
      <c r="F3422" s="38"/>
    </row>
    <row r="3423" spans="1:6" x14ac:dyDescent="0.25">
      <c r="A3423" s="38"/>
      <c r="B3423" s="38"/>
      <c r="C3423" s="38"/>
      <c r="D3423" s="38"/>
    </row>
    <row r="3424" spans="1:6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A21068" s="38"/>
      <c r="B21068" s="38"/>
      <c r="C21068" s="38"/>
      <c r="D21068" s="38"/>
    </row>
    <row r="21069" spans="1:4" x14ac:dyDescent="0.25">
      <c r="A21069" s="38"/>
      <c r="B21069" s="38"/>
      <c r="C21069" s="38"/>
      <c r="D21069" s="38"/>
    </row>
    <row r="21070" spans="1:4" x14ac:dyDescent="0.25">
      <c r="A21070" s="38"/>
      <c r="B21070" s="38"/>
      <c r="C21070" s="38"/>
      <c r="D21070" s="38"/>
    </row>
    <row r="21071" spans="1:4" x14ac:dyDescent="0.25">
      <c r="A21071" s="38"/>
      <c r="B21071" s="38"/>
      <c r="C21071" s="38"/>
      <c r="D21071" s="38"/>
    </row>
    <row r="21072" spans="1:4" x14ac:dyDescent="0.25">
      <c r="A21072" s="38"/>
      <c r="B21072" s="38"/>
      <c r="C21072" s="38"/>
      <c r="D21072" s="38"/>
    </row>
    <row r="21073" spans="1:4" x14ac:dyDescent="0.25">
      <c r="A21073" s="38"/>
      <c r="B21073" s="38"/>
      <c r="C21073" s="38"/>
      <c r="D21073" s="38"/>
    </row>
    <row r="21074" spans="1:4" x14ac:dyDescent="0.25">
      <c r="A21074" s="38"/>
      <c r="B21074" s="38"/>
      <c r="C21074" s="38"/>
      <c r="D21074" s="38"/>
    </row>
    <row r="21075" spans="1:4" x14ac:dyDescent="0.25">
      <c r="A21075" s="38"/>
      <c r="B21075" s="38"/>
      <c r="C21075" s="38"/>
      <c r="D21075" s="38"/>
    </row>
    <row r="21076" spans="1:4" x14ac:dyDescent="0.25">
      <c r="A21076" s="38"/>
      <c r="B21076" s="38"/>
      <c r="C21076" s="38"/>
      <c r="D21076" s="38"/>
    </row>
    <row r="21077" spans="1:4" x14ac:dyDescent="0.25">
      <c r="A21077" s="38"/>
      <c r="B21077" s="38"/>
      <c r="C21077" s="38"/>
      <c r="D21077" s="38"/>
    </row>
    <row r="21078" spans="1:4" x14ac:dyDescent="0.25">
      <c r="A21078" s="38"/>
      <c r="B21078" s="38"/>
      <c r="C21078" s="38"/>
      <c r="D21078" s="38"/>
    </row>
    <row r="21079" spans="1:4" x14ac:dyDescent="0.25">
      <c r="A21079" s="38"/>
      <c r="B21079" s="38"/>
      <c r="C21079" s="38"/>
      <c r="D21079" s="38"/>
    </row>
    <row r="21080" spans="1:4" x14ac:dyDescent="0.25">
      <c r="A21080" s="38"/>
      <c r="B21080" s="38"/>
      <c r="C21080" s="38"/>
      <c r="D21080" s="38"/>
    </row>
    <row r="21081" spans="1:4" x14ac:dyDescent="0.25">
      <c r="A21081" s="38"/>
      <c r="B21081" s="38"/>
      <c r="C21081" s="38"/>
      <c r="D21081" s="38"/>
    </row>
    <row r="21082" spans="1:4" x14ac:dyDescent="0.25">
      <c r="A21082" s="38"/>
      <c r="B21082" s="38"/>
      <c r="C21082" s="38"/>
      <c r="D21082" s="38"/>
    </row>
    <row r="21083" spans="1:4" x14ac:dyDescent="0.25">
      <c r="A21083" s="38"/>
      <c r="B21083" s="38"/>
      <c r="C21083" s="38"/>
      <c r="D21083" s="38"/>
    </row>
    <row r="21084" spans="1:4" x14ac:dyDescent="0.25">
      <c r="A21084" s="38"/>
      <c r="B21084" s="38"/>
      <c r="C21084" s="38"/>
      <c r="D21084" s="38"/>
    </row>
    <row r="21085" spans="1:4" x14ac:dyDescent="0.25">
      <c r="A21085" s="38"/>
      <c r="B21085" s="38"/>
      <c r="C21085" s="38"/>
      <c r="D21085" s="38"/>
    </row>
    <row r="21086" spans="1:4" x14ac:dyDescent="0.25">
      <c r="A21086" s="38"/>
      <c r="B21086" s="38"/>
      <c r="C21086" s="38"/>
      <c r="D21086" s="38"/>
    </row>
    <row r="21087" spans="1:4" x14ac:dyDescent="0.25">
      <c r="A21087" s="38"/>
      <c r="B21087" s="38"/>
      <c r="C21087" s="38"/>
      <c r="D21087" s="38"/>
    </row>
    <row r="21088" spans="1:4" x14ac:dyDescent="0.25">
      <c r="A21088" s="38"/>
      <c r="B21088" s="38"/>
      <c r="C21088" s="38"/>
      <c r="D21088" s="38"/>
    </row>
    <row r="21089" spans="1:4" x14ac:dyDescent="0.25">
      <c r="A21089" s="38"/>
      <c r="B21089" s="38"/>
      <c r="C21089" s="38"/>
      <c r="D21089" s="38"/>
    </row>
    <row r="21090" spans="1:4" x14ac:dyDescent="0.25">
      <c r="A21090" s="38"/>
      <c r="B21090" s="38"/>
      <c r="C21090" s="38"/>
      <c r="D21090" s="38"/>
    </row>
    <row r="21091" spans="1:4" x14ac:dyDescent="0.25">
      <c r="A21091" s="38"/>
      <c r="B21091" s="38"/>
      <c r="C21091" s="38"/>
      <c r="D21091" s="38"/>
    </row>
    <row r="21092" spans="1:4" x14ac:dyDescent="0.25">
      <c r="A21092" s="38"/>
      <c r="B21092" s="38"/>
      <c r="C21092" s="38"/>
      <c r="D21092" s="38"/>
    </row>
    <row r="21093" spans="1:4" x14ac:dyDescent="0.25">
      <c r="A21093" s="38"/>
      <c r="B21093" s="38"/>
      <c r="C21093" s="38"/>
      <c r="D21093" s="38"/>
    </row>
    <row r="21094" spans="1:4" x14ac:dyDescent="0.25">
      <c r="A21094" s="38"/>
      <c r="B21094" s="38"/>
      <c r="C21094" s="38"/>
      <c r="D21094" s="38"/>
    </row>
    <row r="21095" spans="1:4" x14ac:dyDescent="0.25">
      <c r="A21095" s="38"/>
      <c r="B21095" s="38"/>
      <c r="C21095" s="38"/>
      <c r="D21095" s="38"/>
    </row>
    <row r="21096" spans="1:4" x14ac:dyDescent="0.25">
      <c r="A21096" s="38"/>
      <c r="B21096" s="38"/>
      <c r="C21096" s="38"/>
      <c r="D21096" s="38"/>
    </row>
    <row r="21097" spans="1:4" x14ac:dyDescent="0.25">
      <c r="A21097" s="38"/>
      <c r="B21097" s="38"/>
      <c r="C21097" s="38"/>
      <c r="D21097" s="38"/>
    </row>
    <row r="21098" spans="1:4" x14ac:dyDescent="0.25">
      <c r="A21098" s="38"/>
      <c r="B21098" s="38"/>
      <c r="C21098" s="38"/>
      <c r="D21098" s="38"/>
    </row>
    <row r="21099" spans="1:4" x14ac:dyDescent="0.25">
      <c r="A21099" s="38"/>
      <c r="B21099" s="38"/>
      <c r="C21099" s="38"/>
      <c r="D21099" s="38"/>
    </row>
    <row r="21100" spans="1:4" x14ac:dyDescent="0.25">
      <c r="A21100" s="38"/>
      <c r="B21100" s="38"/>
      <c r="C21100" s="38"/>
      <c r="D21100" s="38"/>
    </row>
    <row r="21101" spans="1:4" x14ac:dyDescent="0.25">
      <c r="A21101" s="38"/>
      <c r="B21101" s="38"/>
      <c r="C21101" s="38"/>
      <c r="D21101" s="38"/>
    </row>
    <row r="21102" spans="1:4" x14ac:dyDescent="0.25">
      <c r="A21102" s="38"/>
      <c r="B21102" s="38"/>
      <c r="C21102" s="38"/>
      <c r="D21102" s="38"/>
    </row>
    <row r="21103" spans="1:4" x14ac:dyDescent="0.25">
      <c r="A21103" s="38"/>
      <c r="B21103" s="38"/>
      <c r="C21103" s="38"/>
      <c r="D21103" s="38"/>
    </row>
    <row r="21104" spans="1:4" x14ac:dyDescent="0.25">
      <c r="A21104" s="38"/>
      <c r="B21104" s="38"/>
      <c r="C21104" s="38"/>
      <c r="D21104" s="38"/>
    </row>
    <row r="21105" spans="1:4" x14ac:dyDescent="0.25">
      <c r="A21105" s="38"/>
      <c r="B21105" s="38"/>
      <c r="C21105" s="38"/>
      <c r="D21105" s="38"/>
    </row>
    <row r="21106" spans="1:4" x14ac:dyDescent="0.25">
      <c r="A21106" s="38"/>
      <c r="B21106" s="38"/>
      <c r="C21106" s="38"/>
      <c r="D21106" s="38"/>
    </row>
    <row r="21107" spans="1:4" x14ac:dyDescent="0.25">
      <c r="A21107" s="38"/>
      <c r="B21107" s="38"/>
      <c r="C21107" s="38"/>
      <c r="D21107" s="38"/>
    </row>
    <row r="21108" spans="1:4" x14ac:dyDescent="0.25">
      <c r="A21108" s="38"/>
      <c r="B21108" s="38"/>
      <c r="C21108" s="38"/>
      <c r="D21108" s="38"/>
    </row>
    <row r="21109" spans="1:4" x14ac:dyDescent="0.25">
      <c r="A21109" s="38"/>
      <c r="B21109" s="38"/>
      <c r="C21109" s="38"/>
      <c r="D21109" s="38"/>
    </row>
    <row r="21110" spans="1:4" x14ac:dyDescent="0.25">
      <c r="A21110" s="38"/>
      <c r="B21110" s="38"/>
      <c r="C21110" s="38"/>
      <c r="D21110" s="38"/>
    </row>
    <row r="21111" spans="1:4" x14ac:dyDescent="0.25">
      <c r="A21111" s="38"/>
      <c r="B21111" s="38"/>
      <c r="C21111" s="38"/>
      <c r="D21111" s="38"/>
    </row>
    <row r="21112" spans="1:4" x14ac:dyDescent="0.25">
      <c r="A21112" s="38"/>
      <c r="B21112" s="38"/>
      <c r="C21112" s="38"/>
      <c r="D21112" s="38"/>
    </row>
    <row r="21113" spans="1:4" x14ac:dyDescent="0.25">
      <c r="A21113" s="38"/>
      <c r="B21113" s="38"/>
      <c r="C21113" s="38"/>
      <c r="D21113" s="38"/>
    </row>
    <row r="21114" spans="1:4" x14ac:dyDescent="0.25">
      <c r="A21114" s="38"/>
      <c r="B21114" s="38"/>
      <c r="C21114" s="38"/>
      <c r="D21114" s="38"/>
    </row>
    <row r="21115" spans="1:4" x14ac:dyDescent="0.25">
      <c r="A21115" s="38"/>
      <c r="B21115" s="38"/>
      <c r="C21115" s="38"/>
      <c r="D21115" s="38"/>
    </row>
    <row r="21116" spans="1:4" x14ac:dyDescent="0.25">
      <c r="A21116" s="38"/>
      <c r="B21116" s="38"/>
      <c r="C21116" s="38"/>
      <c r="D21116" s="38"/>
    </row>
    <row r="21117" spans="1:4" x14ac:dyDescent="0.25">
      <c r="A21117" s="38"/>
      <c r="B21117" s="38"/>
      <c r="C21117" s="38"/>
      <c r="D21117" s="38"/>
    </row>
    <row r="21118" spans="1:4" x14ac:dyDescent="0.25">
      <c r="A21118" s="38"/>
      <c r="B21118" s="38"/>
      <c r="C21118" s="38"/>
      <c r="D21118" s="38"/>
    </row>
    <row r="21119" spans="1:4" x14ac:dyDescent="0.25">
      <c r="A21119" s="38"/>
      <c r="B21119" s="38"/>
      <c r="C21119" s="38"/>
      <c r="D21119" s="38"/>
    </row>
    <row r="21120" spans="1:4" x14ac:dyDescent="0.25">
      <c r="A21120" s="38"/>
      <c r="B21120" s="38"/>
      <c r="C21120" s="38"/>
      <c r="D21120" s="38"/>
    </row>
    <row r="21121" spans="1:4" x14ac:dyDescent="0.25">
      <c r="A21121" s="38"/>
      <c r="B21121" s="38"/>
      <c r="C21121" s="38"/>
      <c r="D21121" s="38"/>
    </row>
    <row r="21122" spans="1:4" x14ac:dyDescent="0.25">
      <c r="A21122" s="38"/>
      <c r="B21122" s="38"/>
      <c r="C21122" s="38"/>
      <c r="D21122" s="38"/>
    </row>
    <row r="21123" spans="1:4" x14ac:dyDescent="0.25">
      <c r="A21123" s="38"/>
      <c r="B21123" s="38"/>
      <c r="C21123" s="38"/>
      <c r="D21123" s="38"/>
    </row>
    <row r="21124" spans="1:4" x14ac:dyDescent="0.25">
      <c r="A21124" s="38"/>
      <c r="B21124" s="38"/>
      <c r="C21124" s="38"/>
      <c r="D21124" s="38"/>
    </row>
    <row r="21125" spans="1:4" x14ac:dyDescent="0.25">
      <c r="A21125" s="38"/>
      <c r="B21125" s="38"/>
      <c r="C21125" s="38"/>
      <c r="D21125" s="38"/>
    </row>
    <row r="21126" spans="1:4" x14ac:dyDescent="0.25">
      <c r="A21126" s="38"/>
      <c r="B21126" s="38"/>
      <c r="C21126" s="38"/>
      <c r="D21126" s="38"/>
    </row>
    <row r="21127" spans="1:4" x14ac:dyDescent="0.25">
      <c r="A21127" s="38"/>
      <c r="B21127" s="38"/>
      <c r="C21127" s="38"/>
      <c r="D21127" s="38"/>
    </row>
    <row r="21128" spans="1:4" x14ac:dyDescent="0.25">
      <c r="A21128" s="38"/>
      <c r="B21128" s="38"/>
      <c r="C21128" s="38"/>
      <c r="D21128" s="38"/>
    </row>
    <row r="21129" spans="1:4" x14ac:dyDescent="0.25">
      <c r="A21129" s="38"/>
      <c r="B21129" s="38"/>
      <c r="C21129" s="38"/>
      <c r="D21129" s="38"/>
    </row>
    <row r="21130" spans="1:4" x14ac:dyDescent="0.25">
      <c r="A21130" s="38"/>
      <c r="B21130" s="38"/>
      <c r="C21130" s="38"/>
      <c r="D21130" s="38"/>
    </row>
    <row r="21131" spans="1:4" x14ac:dyDescent="0.25">
      <c r="A21131" s="38"/>
      <c r="B21131" s="38"/>
      <c r="C21131" s="38"/>
      <c r="D21131" s="38"/>
    </row>
    <row r="21132" spans="1:4" x14ac:dyDescent="0.25">
      <c r="A21132" s="38"/>
      <c r="B21132" s="38"/>
      <c r="C21132" s="38"/>
      <c r="D21132" s="38"/>
    </row>
    <row r="21133" spans="1:4" x14ac:dyDescent="0.25">
      <c r="A21133" s="38"/>
      <c r="B21133" s="38"/>
      <c r="C21133" s="38"/>
      <c r="D21133" s="38"/>
    </row>
    <row r="21134" spans="1:4" x14ac:dyDescent="0.25">
      <c r="A21134" s="38"/>
      <c r="B21134" s="38"/>
      <c r="C21134" s="38"/>
      <c r="D21134" s="38"/>
    </row>
    <row r="21135" spans="1:4" x14ac:dyDescent="0.25">
      <c r="A21135" s="38"/>
      <c r="B21135" s="38"/>
      <c r="C21135" s="38"/>
      <c r="D21135" s="38"/>
    </row>
    <row r="21136" spans="1:4" x14ac:dyDescent="0.25">
      <c r="A21136" s="38"/>
      <c r="B21136" s="38"/>
      <c r="C21136" s="38"/>
      <c r="D21136" s="38"/>
    </row>
    <row r="21137" spans="1:4" x14ac:dyDescent="0.25">
      <c r="A21137" s="38"/>
      <c r="B21137" s="38"/>
      <c r="C21137" s="38"/>
      <c r="D21137" s="38"/>
    </row>
    <row r="21138" spans="1:4" x14ac:dyDescent="0.25">
      <c r="A21138" s="38"/>
      <c r="B21138" s="38"/>
      <c r="C21138" s="38"/>
      <c r="D21138" s="38"/>
    </row>
    <row r="21139" spans="1:4" x14ac:dyDescent="0.25">
      <c r="A21139" s="38"/>
      <c r="B21139" s="38"/>
      <c r="C21139" s="38"/>
      <c r="D21139" s="38"/>
    </row>
    <row r="21140" spans="1:4" x14ac:dyDescent="0.25">
      <c r="A21140" s="38"/>
      <c r="B21140" s="38"/>
      <c r="C21140" s="38"/>
      <c r="D21140" s="38"/>
    </row>
    <row r="21141" spans="1:4" x14ac:dyDescent="0.25">
      <c r="A21141" s="38"/>
      <c r="B21141" s="38"/>
      <c r="C21141" s="38"/>
      <c r="D21141" s="38"/>
    </row>
    <row r="21142" spans="1:4" x14ac:dyDescent="0.25">
      <c r="A21142" s="38"/>
      <c r="B21142" s="38"/>
      <c r="C21142" s="38"/>
      <c r="D21142" s="38"/>
    </row>
    <row r="21143" spans="1:4" x14ac:dyDescent="0.25">
      <c r="A21143" s="38"/>
      <c r="B21143" s="38"/>
      <c r="C21143" s="38"/>
      <c r="D21143" s="38"/>
    </row>
    <row r="21144" spans="1:4" x14ac:dyDescent="0.25">
      <c r="A21144" s="38"/>
      <c r="B21144" s="38"/>
      <c r="C21144" s="38"/>
      <c r="D21144" s="38"/>
    </row>
    <row r="21145" spans="1:4" x14ac:dyDescent="0.25">
      <c r="A21145" s="38"/>
      <c r="B21145" s="38"/>
      <c r="C21145" s="38"/>
      <c r="D21145" s="38"/>
    </row>
    <row r="21146" spans="1:4" x14ac:dyDescent="0.25">
      <c r="A21146" s="38"/>
      <c r="B21146" s="38"/>
      <c r="C21146" s="38"/>
      <c r="D21146" s="38"/>
    </row>
    <row r="21147" spans="1:4" x14ac:dyDescent="0.25">
      <c r="A21147" s="38"/>
      <c r="B21147" s="38"/>
      <c r="C21147" s="38"/>
      <c r="D21147" s="38"/>
    </row>
    <row r="21148" spans="1:4" x14ac:dyDescent="0.25">
      <c r="A21148" s="38"/>
      <c r="B21148" s="38"/>
      <c r="C21148" s="38"/>
      <c r="D21148" s="38"/>
    </row>
    <row r="21149" spans="1:4" x14ac:dyDescent="0.25">
      <c r="A21149" s="38"/>
      <c r="B21149" s="38"/>
      <c r="C21149" s="38"/>
      <c r="D21149" s="38"/>
    </row>
    <row r="21150" spans="1:4" x14ac:dyDescent="0.25">
      <c r="A21150" s="38"/>
      <c r="B21150" s="38"/>
      <c r="C21150" s="38"/>
      <c r="D21150" s="38"/>
    </row>
    <row r="21151" spans="1:4" x14ac:dyDescent="0.25">
      <c r="A21151" s="38"/>
      <c r="B21151" s="38"/>
      <c r="C21151" s="38"/>
      <c r="D21151" s="38"/>
    </row>
    <row r="21152" spans="1:4" x14ac:dyDescent="0.25">
      <c r="A21152" s="38"/>
      <c r="B21152" s="38"/>
      <c r="C21152" s="38"/>
      <c r="D21152" s="38"/>
    </row>
    <row r="21153" spans="1:4" x14ac:dyDescent="0.25">
      <c r="A21153" s="38"/>
      <c r="B21153" s="38"/>
      <c r="C21153" s="38"/>
      <c r="D21153" s="38"/>
    </row>
    <row r="21154" spans="1:4" x14ac:dyDescent="0.25">
      <c r="A21154" s="38"/>
      <c r="B21154" s="38"/>
      <c r="C21154" s="38"/>
      <c r="D21154" s="38"/>
    </row>
    <row r="21155" spans="1:4" x14ac:dyDescent="0.25">
      <c r="A21155" s="38"/>
      <c r="B21155" s="38"/>
      <c r="C21155" s="38"/>
      <c r="D21155" s="38"/>
    </row>
    <row r="21156" spans="1:4" x14ac:dyDescent="0.25">
      <c r="A21156" s="38"/>
      <c r="B21156" s="38"/>
      <c r="C21156" s="38"/>
      <c r="D21156" s="38"/>
    </row>
    <row r="21157" spans="1:4" x14ac:dyDescent="0.25">
      <c r="A21157" s="38"/>
      <c r="B21157" s="38"/>
      <c r="C21157" s="38"/>
      <c r="D21157" s="38"/>
    </row>
    <row r="21158" spans="1:4" x14ac:dyDescent="0.25">
      <c r="A21158" s="38"/>
      <c r="B21158" s="38"/>
      <c r="C21158" s="38"/>
      <c r="D21158" s="38"/>
    </row>
    <row r="21159" spans="1:4" x14ac:dyDescent="0.25">
      <c r="A21159" s="38"/>
      <c r="B21159" s="38"/>
      <c r="C21159" s="38"/>
      <c r="D21159" s="38"/>
    </row>
    <row r="21160" spans="1:4" x14ac:dyDescent="0.25">
      <c r="A21160" s="38"/>
      <c r="B21160" s="38"/>
      <c r="C21160" s="38"/>
      <c r="D21160" s="38"/>
    </row>
    <row r="21161" spans="1:4" x14ac:dyDescent="0.25">
      <c r="A21161" s="38"/>
      <c r="B21161" s="38"/>
      <c r="C21161" s="38"/>
      <c r="D21161" s="38"/>
    </row>
    <row r="21162" spans="1:4" x14ac:dyDescent="0.25">
      <c r="A21162" s="38"/>
      <c r="B21162" s="38"/>
      <c r="C21162" s="38"/>
      <c r="D21162" s="38"/>
    </row>
    <row r="21163" spans="1:4" x14ac:dyDescent="0.25">
      <c r="A21163" s="38"/>
      <c r="B21163" s="38"/>
      <c r="C21163" s="38"/>
      <c r="D21163" s="38"/>
    </row>
    <row r="21164" spans="1:4" x14ac:dyDescent="0.25">
      <c r="A21164" s="38"/>
      <c r="B21164" s="38"/>
      <c r="C21164" s="38"/>
      <c r="D21164" s="38"/>
    </row>
    <row r="21165" spans="1:4" x14ac:dyDescent="0.25">
      <c r="A21165" s="38"/>
      <c r="B21165" s="38"/>
      <c r="C21165" s="38"/>
      <c r="D21165" s="38"/>
    </row>
    <row r="21166" spans="1:4" x14ac:dyDescent="0.25">
      <c r="A21166" s="38"/>
      <c r="B21166" s="38"/>
      <c r="C21166" s="38"/>
      <c r="D21166" s="38"/>
    </row>
    <row r="21167" spans="1:4" x14ac:dyDescent="0.25">
      <c r="A21167" s="38"/>
      <c r="B21167" s="38"/>
      <c r="C21167" s="38"/>
      <c r="D21167" s="38"/>
    </row>
    <row r="21168" spans="1:4" x14ac:dyDescent="0.25">
      <c r="A21168" s="38"/>
      <c r="B21168" s="38"/>
      <c r="C21168" s="38"/>
      <c r="D21168" s="38"/>
    </row>
    <row r="21169" spans="1:4" x14ac:dyDescent="0.25">
      <c r="A21169" s="38"/>
      <c r="B21169" s="38"/>
      <c r="C21169" s="38"/>
      <c r="D21169" s="38"/>
    </row>
    <row r="21170" spans="1:4" x14ac:dyDescent="0.25">
      <c r="A21170" s="38"/>
      <c r="B21170" s="38"/>
      <c r="C21170" s="38"/>
      <c r="D21170" s="38"/>
    </row>
    <row r="21171" spans="1:4" x14ac:dyDescent="0.25">
      <c r="A21171" s="38"/>
      <c r="B21171" s="38"/>
      <c r="C21171" s="38"/>
      <c r="D21171" s="38"/>
    </row>
    <row r="21172" spans="1:4" x14ac:dyDescent="0.25">
      <c r="A21172" s="38"/>
      <c r="B21172" s="38"/>
      <c r="C21172" s="38"/>
      <c r="D21172" s="38"/>
    </row>
    <row r="21173" spans="1:4" x14ac:dyDescent="0.25">
      <c r="A21173" s="38"/>
      <c r="B21173" s="38"/>
      <c r="C21173" s="38"/>
      <c r="D21173" s="38"/>
    </row>
    <row r="21174" spans="1:4" x14ac:dyDescent="0.25">
      <c r="A21174" s="38"/>
      <c r="B21174" s="38"/>
      <c r="C21174" s="38"/>
      <c r="D21174" s="38"/>
    </row>
    <row r="21175" spans="1:4" x14ac:dyDescent="0.25">
      <c r="A21175" s="38"/>
      <c r="B21175" s="38"/>
      <c r="C21175" s="38"/>
      <c r="D21175" s="38"/>
    </row>
    <row r="21176" spans="1:4" x14ac:dyDescent="0.25">
      <c r="A21176" s="38"/>
      <c r="B21176" s="38"/>
      <c r="C21176" s="38"/>
      <c r="D21176" s="38"/>
    </row>
    <row r="21177" spans="1:4" x14ac:dyDescent="0.25">
      <c r="A21177" s="38"/>
      <c r="B21177" s="38"/>
      <c r="C21177" s="38"/>
      <c r="D21177" s="38"/>
    </row>
    <row r="21178" spans="1:4" x14ac:dyDescent="0.25">
      <c r="A21178" s="38"/>
      <c r="B21178" s="38"/>
      <c r="C21178" s="38"/>
      <c r="D21178" s="38"/>
    </row>
    <row r="21179" spans="1:4" x14ac:dyDescent="0.25">
      <c r="A21179" s="38"/>
      <c r="B21179" s="38"/>
      <c r="C21179" s="38"/>
      <c r="D21179" s="38"/>
    </row>
    <row r="21180" spans="1:4" x14ac:dyDescent="0.25">
      <c r="A21180" s="38"/>
      <c r="B21180" s="38"/>
      <c r="C21180" s="38"/>
      <c r="D21180" s="38"/>
    </row>
    <row r="21181" spans="1:4" x14ac:dyDescent="0.25">
      <c r="A21181" s="38"/>
      <c r="B21181" s="38"/>
      <c r="C21181" s="38"/>
      <c r="D21181" s="38"/>
    </row>
    <row r="21182" spans="1:4" x14ac:dyDescent="0.25">
      <c r="A21182" s="38"/>
      <c r="B21182" s="38"/>
      <c r="C21182" s="38"/>
      <c r="D21182" s="38"/>
    </row>
    <row r="21183" spans="1:4" x14ac:dyDescent="0.25">
      <c r="A21183" s="38"/>
      <c r="B21183" s="38"/>
      <c r="C21183" s="38"/>
      <c r="D21183" s="38"/>
    </row>
    <row r="21184" spans="1:4" x14ac:dyDescent="0.25">
      <c r="A21184" s="38"/>
      <c r="B21184" s="38"/>
      <c r="C21184" s="38"/>
      <c r="D21184" s="38"/>
    </row>
    <row r="21185" spans="1:4" x14ac:dyDescent="0.25">
      <c r="A21185" s="38"/>
      <c r="B21185" s="38"/>
      <c r="C21185" s="38"/>
      <c r="D21185" s="38"/>
    </row>
    <row r="21186" spans="1:4" x14ac:dyDescent="0.25">
      <c r="A21186" s="38"/>
      <c r="B21186" s="38"/>
      <c r="C21186" s="38"/>
      <c r="D21186" s="38"/>
    </row>
    <row r="21187" spans="1:4" x14ac:dyDescent="0.25">
      <c r="A21187" s="38"/>
      <c r="B21187" s="38"/>
      <c r="C21187" s="38"/>
      <c r="D21187" s="38"/>
    </row>
    <row r="21188" spans="1:4" x14ac:dyDescent="0.25">
      <c r="A21188" s="38"/>
      <c r="B21188" s="38"/>
      <c r="C21188" s="38"/>
      <c r="D21188" s="38"/>
    </row>
    <row r="21189" spans="1:4" x14ac:dyDescent="0.25">
      <c r="A21189" s="38"/>
      <c r="B21189" s="38"/>
      <c r="C21189" s="38"/>
      <c r="D21189" s="38"/>
    </row>
    <row r="21190" spans="1:4" x14ac:dyDescent="0.25">
      <c r="A21190" s="38"/>
      <c r="B21190" s="38"/>
      <c r="C21190" s="38"/>
      <c r="D21190" s="38"/>
    </row>
    <row r="21191" spans="1:4" x14ac:dyDescent="0.25">
      <c r="A21191" s="38"/>
      <c r="B21191" s="38"/>
      <c r="C21191" s="38"/>
      <c r="D21191" s="38"/>
    </row>
    <row r="21192" spans="1:4" x14ac:dyDescent="0.25">
      <c r="A21192" s="38"/>
      <c r="B21192" s="38"/>
      <c r="C21192" s="38"/>
      <c r="D21192" s="38"/>
    </row>
    <row r="21193" spans="1:4" x14ac:dyDescent="0.25">
      <c r="A21193" s="38"/>
      <c r="B21193" s="38"/>
      <c r="C21193" s="38"/>
      <c r="D21193" s="38"/>
    </row>
    <row r="21194" spans="1:4" x14ac:dyDescent="0.25">
      <c r="A21194" s="38"/>
      <c r="B21194" s="38"/>
      <c r="C21194" s="38"/>
      <c r="D21194" s="38"/>
    </row>
    <row r="21195" spans="1:4" x14ac:dyDescent="0.25">
      <c r="A21195" s="38"/>
      <c r="B21195" s="38"/>
      <c r="C21195" s="38"/>
      <c r="D21195" s="38"/>
    </row>
    <row r="21196" spans="1:4" x14ac:dyDescent="0.25">
      <c r="A21196" s="38"/>
      <c r="B21196" s="38"/>
      <c r="C21196" s="38"/>
      <c r="D21196" s="38"/>
    </row>
    <row r="21197" spans="1:4" x14ac:dyDescent="0.25">
      <c r="A21197" s="38"/>
      <c r="B21197" s="38"/>
      <c r="C21197" s="38"/>
      <c r="D21197" s="38"/>
    </row>
    <row r="21198" spans="1:4" x14ac:dyDescent="0.25">
      <c r="A21198" s="38"/>
      <c r="B21198" s="38"/>
      <c r="C21198" s="38"/>
      <c r="D21198" s="38"/>
    </row>
    <row r="21199" spans="1:4" x14ac:dyDescent="0.25">
      <c r="A21199" s="38"/>
      <c r="B21199" s="38"/>
      <c r="C21199" s="38"/>
      <c r="D21199" s="38"/>
    </row>
    <row r="21200" spans="1:4" x14ac:dyDescent="0.25">
      <c r="A21200" s="38"/>
      <c r="B21200" s="38"/>
      <c r="C21200" s="38"/>
      <c r="D21200" s="38"/>
    </row>
    <row r="21201" spans="1:4" x14ac:dyDescent="0.25">
      <c r="A21201" s="38"/>
      <c r="B21201" s="38"/>
      <c r="C21201" s="38"/>
      <c r="D21201" s="38"/>
    </row>
    <row r="21202" spans="1:4" x14ac:dyDescent="0.25">
      <c r="A21202" s="38"/>
      <c r="B21202" s="38"/>
      <c r="C21202" s="38"/>
      <c r="D21202" s="38"/>
    </row>
    <row r="21203" spans="1:4" x14ac:dyDescent="0.25">
      <c r="A21203" s="38"/>
      <c r="B21203" s="38"/>
      <c r="C21203" s="38"/>
      <c r="D21203" s="38"/>
    </row>
    <row r="21204" spans="1:4" x14ac:dyDescent="0.25">
      <c r="A21204" s="38"/>
      <c r="B21204" s="38"/>
      <c r="C21204" s="38"/>
      <c r="D21204" s="38"/>
    </row>
    <row r="21205" spans="1:4" x14ac:dyDescent="0.25">
      <c r="A21205" s="38"/>
      <c r="B21205" s="38"/>
      <c r="C21205" s="38"/>
      <c r="D21205" s="38"/>
    </row>
    <row r="21206" spans="1:4" x14ac:dyDescent="0.25">
      <c r="A21206" s="38"/>
      <c r="B21206" s="38"/>
      <c r="C21206" s="38"/>
      <c r="D21206" s="38"/>
    </row>
    <row r="21207" spans="1:4" x14ac:dyDescent="0.25">
      <c r="A21207" s="38"/>
      <c r="B21207" s="38"/>
      <c r="C21207" s="38"/>
      <c r="D21207" s="38"/>
    </row>
    <row r="21208" spans="1:4" x14ac:dyDescent="0.25">
      <c r="A21208" s="38"/>
      <c r="B21208" s="38"/>
      <c r="C21208" s="38"/>
      <c r="D21208" s="38"/>
    </row>
    <row r="21209" spans="1:4" x14ac:dyDescent="0.25">
      <c r="A21209" s="38"/>
      <c r="B21209" s="38"/>
      <c r="C21209" s="38"/>
      <c r="D21209" s="38"/>
    </row>
    <row r="21210" spans="1:4" x14ac:dyDescent="0.25">
      <c r="A21210" s="38"/>
      <c r="B21210" s="38"/>
      <c r="C21210" s="38"/>
      <c r="D21210" s="38"/>
    </row>
    <row r="21211" spans="1:4" x14ac:dyDescent="0.25">
      <c r="A21211" s="38"/>
      <c r="B21211" s="38"/>
      <c r="C21211" s="38"/>
      <c r="D21211" s="38"/>
    </row>
    <row r="21212" spans="1:4" x14ac:dyDescent="0.25">
      <c r="A21212" s="38"/>
      <c r="B21212" s="38"/>
      <c r="C21212" s="38"/>
      <c r="D21212" s="38"/>
    </row>
    <row r="21213" spans="1:4" x14ac:dyDescent="0.25">
      <c r="A21213" s="38"/>
      <c r="B21213" s="38"/>
      <c r="C21213" s="38"/>
      <c r="D21213" s="38"/>
    </row>
    <row r="21214" spans="1:4" x14ac:dyDescent="0.25">
      <c r="A21214" s="38"/>
      <c r="B21214" s="38"/>
      <c r="C21214" s="38"/>
      <c r="D21214" s="38"/>
    </row>
    <row r="21215" spans="1:4" x14ac:dyDescent="0.25">
      <c r="A21215" s="38"/>
      <c r="B21215" s="38"/>
      <c r="C21215" s="38"/>
      <c r="D21215" s="38"/>
    </row>
    <row r="21216" spans="1:4" x14ac:dyDescent="0.25">
      <c r="A21216" s="38"/>
      <c r="B21216" s="38"/>
      <c r="C21216" s="38"/>
      <c r="D21216" s="38"/>
    </row>
    <row r="21217" spans="1:4" x14ac:dyDescent="0.25">
      <c r="A21217" s="38"/>
      <c r="B21217" s="38"/>
      <c r="C21217" s="38"/>
      <c r="D21217" s="38"/>
    </row>
    <row r="21218" spans="1:4" x14ac:dyDescent="0.25">
      <c r="A21218" s="38"/>
      <c r="B21218" s="38"/>
      <c r="C21218" s="38"/>
      <c r="D21218" s="38"/>
    </row>
    <row r="21219" spans="1:4" x14ac:dyDescent="0.25">
      <c r="A21219" s="38"/>
      <c r="B21219" s="38"/>
      <c r="C21219" s="38"/>
      <c r="D21219" s="38"/>
    </row>
    <row r="21220" spans="1:4" x14ac:dyDescent="0.25">
      <c r="A21220" s="38"/>
      <c r="B21220" s="38"/>
      <c r="C21220" s="38"/>
      <c r="D21220" s="38"/>
    </row>
    <row r="21221" spans="1:4" x14ac:dyDescent="0.25">
      <c r="A21221" s="38"/>
      <c r="B21221" s="38"/>
      <c r="C21221" s="38"/>
      <c r="D21221" s="38"/>
    </row>
    <row r="21222" spans="1:4" x14ac:dyDescent="0.25">
      <c r="A21222" s="38"/>
      <c r="B21222" s="38"/>
      <c r="C21222" s="38"/>
      <c r="D21222" s="38"/>
    </row>
    <row r="21223" spans="1:4" x14ac:dyDescent="0.25">
      <c r="A21223" s="38"/>
      <c r="B21223" s="38"/>
      <c r="C21223" s="38"/>
      <c r="D21223" s="38"/>
    </row>
    <row r="21224" spans="1:4" x14ac:dyDescent="0.25">
      <c r="A21224" s="38"/>
      <c r="B21224" s="38"/>
      <c r="C21224" s="38"/>
      <c r="D21224" s="38"/>
    </row>
    <row r="21225" spans="1:4" x14ac:dyDescent="0.25">
      <c r="A21225" s="38"/>
      <c r="B21225" s="38"/>
      <c r="C21225" s="38"/>
      <c r="D21225" s="38"/>
    </row>
    <row r="21226" spans="1:4" x14ac:dyDescent="0.25">
      <c r="A21226" s="38"/>
      <c r="B21226" s="38"/>
      <c r="C21226" s="38"/>
      <c r="D21226" s="38"/>
    </row>
    <row r="21227" spans="1:4" x14ac:dyDescent="0.25">
      <c r="A21227" s="38"/>
      <c r="B21227" s="38"/>
      <c r="C21227" s="38"/>
      <c r="D21227" s="38"/>
    </row>
    <row r="21228" spans="1:4" x14ac:dyDescent="0.25">
      <c r="A21228" s="38"/>
      <c r="B21228" s="38"/>
      <c r="C21228" s="38"/>
      <c r="D21228" s="38"/>
    </row>
    <row r="21229" spans="1:4" x14ac:dyDescent="0.25">
      <c r="A21229" s="38"/>
      <c r="B21229" s="38"/>
      <c r="C21229" s="38"/>
      <c r="D21229" s="38"/>
    </row>
    <row r="21230" spans="1:4" x14ac:dyDescent="0.25">
      <c r="A21230" s="38"/>
      <c r="B21230" s="38"/>
      <c r="C21230" s="38"/>
      <c r="D21230" s="38"/>
    </row>
    <row r="21231" spans="1:4" x14ac:dyDescent="0.25">
      <c r="A21231" s="38"/>
      <c r="B21231" s="38"/>
      <c r="C21231" s="38"/>
      <c r="D21231" s="38"/>
    </row>
    <row r="21232" spans="1:4" x14ac:dyDescent="0.25">
      <c r="A21232" s="38"/>
      <c r="B21232" s="38"/>
      <c r="C21232" s="38"/>
      <c r="D21232" s="38"/>
    </row>
    <row r="21233" spans="1:4" x14ac:dyDescent="0.25">
      <c r="A21233" s="38"/>
      <c r="B21233" s="38"/>
      <c r="C21233" s="38"/>
      <c r="D21233" s="38"/>
    </row>
    <row r="21234" spans="1:4" x14ac:dyDescent="0.25">
      <c r="A21234" s="38"/>
      <c r="B21234" s="38"/>
      <c r="C21234" s="38"/>
      <c r="D21234" s="38"/>
    </row>
    <row r="21235" spans="1:4" x14ac:dyDescent="0.25">
      <c r="A21235" s="38"/>
      <c r="B21235" s="38"/>
      <c r="C21235" s="38"/>
      <c r="D21235" s="38"/>
    </row>
    <row r="21236" spans="1:4" x14ac:dyDescent="0.25">
      <c r="A21236" s="38"/>
      <c r="B21236" s="38"/>
      <c r="C21236" s="38"/>
      <c r="D21236" s="38"/>
    </row>
    <row r="21237" spans="1:4" x14ac:dyDescent="0.25">
      <c r="A21237" s="38"/>
      <c r="B21237" s="38"/>
      <c r="C21237" s="38"/>
      <c r="D21237" s="38"/>
    </row>
    <row r="21238" spans="1:4" x14ac:dyDescent="0.25">
      <c r="A21238" s="38"/>
      <c r="B21238" s="38"/>
      <c r="C21238" s="38"/>
      <c r="D21238" s="38"/>
    </row>
    <row r="21239" spans="1:4" x14ac:dyDescent="0.25">
      <c r="A21239" s="38"/>
      <c r="B21239" s="38"/>
      <c r="C21239" s="38"/>
      <c r="D21239" s="38"/>
    </row>
    <row r="21240" spans="1:4" x14ac:dyDescent="0.25">
      <c r="A21240" s="38"/>
      <c r="B21240" s="38"/>
      <c r="C21240" s="38"/>
      <c r="D21240" s="38"/>
    </row>
    <row r="21241" spans="1:4" x14ac:dyDescent="0.25">
      <c r="A21241" s="38"/>
      <c r="B21241" s="38"/>
      <c r="C21241" s="38"/>
      <c r="D21241" s="38"/>
    </row>
    <row r="21242" spans="1:4" x14ac:dyDescent="0.25">
      <c r="A21242" s="38"/>
      <c r="B21242" s="38"/>
      <c r="C21242" s="38"/>
      <c r="D21242" s="38"/>
    </row>
    <row r="21243" spans="1:4" x14ac:dyDescent="0.25">
      <c r="A21243" s="38"/>
      <c r="B21243" s="38"/>
      <c r="C21243" s="38"/>
      <c r="D21243" s="38"/>
    </row>
    <row r="21244" spans="1:4" x14ac:dyDescent="0.25">
      <c r="A21244" s="38"/>
      <c r="B21244" s="38"/>
      <c r="C21244" s="38"/>
      <c r="D21244" s="38"/>
    </row>
    <row r="21245" spans="1:4" x14ac:dyDescent="0.25">
      <c r="A21245" s="38"/>
      <c r="B21245" s="38"/>
      <c r="C21245" s="38"/>
      <c r="D21245" s="38"/>
    </row>
    <row r="21246" spans="1:4" x14ac:dyDescent="0.25">
      <c r="A21246" s="38"/>
      <c r="B21246" s="38"/>
      <c r="C21246" s="38"/>
      <c r="D21246" s="38"/>
    </row>
    <row r="21247" spans="1:4" x14ac:dyDescent="0.25">
      <c r="A21247" s="38"/>
      <c r="B21247" s="38"/>
      <c r="C21247" s="38"/>
      <c r="D21247" s="38"/>
    </row>
    <row r="21248" spans="1:4" x14ac:dyDescent="0.25">
      <c r="A21248" s="38"/>
      <c r="B21248" s="38"/>
      <c r="C21248" s="38"/>
      <c r="D21248" s="38"/>
    </row>
    <row r="21249" spans="1:4" x14ac:dyDescent="0.25">
      <c r="A21249" s="38"/>
      <c r="B21249" s="38"/>
      <c r="C21249" s="38"/>
      <c r="D21249" s="38"/>
    </row>
    <row r="21250" spans="1:4" x14ac:dyDescent="0.25">
      <c r="A21250" s="38"/>
      <c r="B21250" s="38"/>
      <c r="C21250" s="38"/>
      <c r="D21250" s="38"/>
    </row>
    <row r="21251" spans="1:4" x14ac:dyDescent="0.25">
      <c r="A21251" s="38"/>
      <c r="B21251" s="38"/>
      <c r="C21251" s="38"/>
      <c r="D21251" s="38"/>
    </row>
    <row r="21252" spans="1:4" x14ac:dyDescent="0.25">
      <c r="A21252" s="38"/>
      <c r="B21252" s="38"/>
      <c r="C21252" s="38"/>
      <c r="D21252" s="38"/>
    </row>
    <row r="21253" spans="1:4" x14ac:dyDescent="0.25">
      <c r="A21253" s="38"/>
      <c r="B21253" s="38"/>
      <c r="C21253" s="38"/>
      <c r="D21253" s="38"/>
    </row>
    <row r="21254" spans="1:4" x14ac:dyDescent="0.25">
      <c r="A21254" s="38"/>
      <c r="B21254" s="38"/>
      <c r="C21254" s="38"/>
      <c r="D21254" s="38"/>
    </row>
    <row r="21255" spans="1:4" x14ac:dyDescent="0.25">
      <c r="A21255" s="38"/>
      <c r="B21255" s="38"/>
      <c r="C21255" s="38"/>
      <c r="D21255" s="38"/>
    </row>
    <row r="21256" spans="1:4" x14ac:dyDescent="0.25">
      <c r="A21256" s="38"/>
      <c r="B21256" s="38"/>
      <c r="C21256" s="38"/>
      <c r="D21256" s="38"/>
    </row>
    <row r="21257" spans="1:4" x14ac:dyDescent="0.25">
      <c r="A21257" s="38"/>
      <c r="B21257" s="38"/>
      <c r="C21257" s="38"/>
      <c r="D21257" s="38"/>
    </row>
    <row r="21258" spans="1:4" x14ac:dyDescent="0.25">
      <c r="A21258" s="38"/>
      <c r="B21258" s="38"/>
      <c r="C21258" s="38"/>
      <c r="D21258" s="38"/>
    </row>
    <row r="21259" spans="1:4" x14ac:dyDescent="0.25">
      <c r="A21259" s="38"/>
      <c r="B21259" s="38"/>
      <c r="C21259" s="38"/>
      <c r="D21259" s="38"/>
    </row>
    <row r="21260" spans="1:4" x14ac:dyDescent="0.25">
      <c r="A21260" s="38"/>
      <c r="B21260" s="38"/>
      <c r="C21260" s="38"/>
      <c r="D21260" s="38"/>
    </row>
    <row r="21261" spans="1:4" x14ac:dyDescent="0.25">
      <c r="A21261" s="38"/>
      <c r="B21261" s="38"/>
      <c r="C21261" s="38"/>
      <c r="D21261" s="38"/>
    </row>
    <row r="21262" spans="1:4" x14ac:dyDescent="0.25">
      <c r="A21262" s="38"/>
      <c r="B21262" s="38"/>
      <c r="C21262" s="38"/>
      <c r="D21262" s="38"/>
    </row>
    <row r="21263" spans="1:4" x14ac:dyDescent="0.25">
      <c r="A21263" s="38"/>
      <c r="B21263" s="38"/>
      <c r="C21263" s="38"/>
      <c r="D21263" s="38"/>
    </row>
    <row r="21264" spans="1:4" x14ac:dyDescent="0.25">
      <c r="A21264" s="38"/>
      <c r="B21264" s="38"/>
      <c r="C21264" s="38"/>
      <c r="D21264" s="38"/>
    </row>
    <row r="21265" spans="1:4" x14ac:dyDescent="0.25">
      <c r="A21265" s="38"/>
      <c r="B21265" s="38"/>
      <c r="C21265" s="38"/>
      <c r="D21265" s="38"/>
    </row>
    <row r="21266" spans="1:4" x14ac:dyDescent="0.25">
      <c r="A21266" s="38"/>
      <c r="B21266" s="38"/>
      <c r="C21266" s="38"/>
      <c r="D21266" s="38"/>
    </row>
    <row r="21267" spans="1:4" x14ac:dyDescent="0.25">
      <c r="A21267" s="38"/>
      <c r="B21267" s="38"/>
      <c r="C21267" s="38"/>
      <c r="D21267" s="38"/>
    </row>
    <row r="21268" spans="1:4" x14ac:dyDescent="0.25">
      <c r="A21268" s="38"/>
      <c r="B21268" s="38"/>
      <c r="C21268" s="38"/>
      <c r="D21268" s="38"/>
    </row>
    <row r="21269" spans="1:4" x14ac:dyDescent="0.25">
      <c r="A21269" s="38"/>
      <c r="B21269" s="38"/>
      <c r="C21269" s="38"/>
      <c r="D21269" s="38"/>
    </row>
    <row r="21270" spans="1:4" x14ac:dyDescent="0.25">
      <c r="A21270" s="38"/>
      <c r="B21270" s="38"/>
      <c r="C21270" s="38"/>
      <c r="D21270" s="38"/>
    </row>
    <row r="21271" spans="1:4" x14ac:dyDescent="0.25">
      <c r="A21271" s="38"/>
      <c r="B21271" s="38"/>
      <c r="C21271" s="38"/>
      <c r="D21271" s="38"/>
    </row>
    <row r="21272" spans="1:4" x14ac:dyDescent="0.25">
      <c r="A21272" s="38"/>
      <c r="B21272" s="38"/>
      <c r="C21272" s="38"/>
      <c r="D21272" s="38"/>
    </row>
    <row r="21273" spans="1:4" x14ac:dyDescent="0.25">
      <c r="A21273" s="38"/>
      <c r="B21273" s="38"/>
      <c r="C21273" s="38"/>
      <c r="D21273" s="38"/>
    </row>
    <row r="21274" spans="1:4" x14ac:dyDescent="0.25">
      <c r="A21274" s="38"/>
      <c r="B21274" s="38"/>
      <c r="C21274" s="38"/>
      <c r="D21274" s="38"/>
    </row>
    <row r="21275" spans="1:4" x14ac:dyDescent="0.25">
      <c r="A21275" s="38"/>
      <c r="B21275" s="38"/>
      <c r="C21275" s="38"/>
      <c r="D21275" s="38"/>
    </row>
    <row r="21276" spans="1:4" x14ac:dyDescent="0.25">
      <c r="A21276" s="38"/>
      <c r="B21276" s="38"/>
      <c r="C21276" s="38"/>
      <c r="D21276" s="38"/>
    </row>
    <row r="21277" spans="1:4" x14ac:dyDescent="0.25">
      <c r="A21277" s="38"/>
      <c r="B21277" s="38"/>
      <c r="C21277" s="38"/>
      <c r="D21277" s="38"/>
    </row>
    <row r="21278" spans="1:4" x14ac:dyDescent="0.25">
      <c r="A21278" s="38"/>
      <c r="B21278" s="38"/>
      <c r="C21278" s="38"/>
      <c r="D21278" s="38"/>
    </row>
    <row r="21279" spans="1:4" x14ac:dyDescent="0.25">
      <c r="A21279" s="38"/>
      <c r="B21279" s="38"/>
      <c r="C21279" s="38"/>
      <c r="D21279" s="38"/>
    </row>
    <row r="21280" spans="1:4" x14ac:dyDescent="0.25">
      <c r="A21280" s="38"/>
      <c r="B21280" s="38"/>
      <c r="C21280" s="38"/>
      <c r="D21280" s="38"/>
    </row>
    <row r="21281" spans="1:4" x14ac:dyDescent="0.25">
      <c r="A21281" s="38"/>
      <c r="B21281" s="38"/>
      <c r="C21281" s="38"/>
      <c r="D21281" s="38"/>
    </row>
    <row r="21282" spans="1:4" x14ac:dyDescent="0.25">
      <c r="A21282" s="38"/>
      <c r="B21282" s="38"/>
      <c r="C21282" s="38"/>
      <c r="D21282" s="38"/>
    </row>
    <row r="21283" spans="1:4" x14ac:dyDescent="0.25">
      <c r="A21283" s="38"/>
      <c r="B21283" s="38"/>
      <c r="C21283" s="38"/>
      <c r="D21283" s="38"/>
    </row>
    <row r="21284" spans="1:4" x14ac:dyDescent="0.25">
      <c r="A21284" s="38"/>
      <c r="B21284" s="38"/>
      <c r="C21284" s="38"/>
      <c r="D21284" s="38"/>
    </row>
    <row r="21285" spans="1:4" x14ac:dyDescent="0.25">
      <c r="A21285" s="38"/>
      <c r="B21285" s="38"/>
      <c r="C21285" s="38"/>
      <c r="D21285" s="38"/>
    </row>
    <row r="21286" spans="1:4" x14ac:dyDescent="0.25">
      <c r="A21286" s="38"/>
      <c r="B21286" s="38"/>
      <c r="C21286" s="38"/>
      <c r="D21286" s="38"/>
    </row>
    <row r="21287" spans="1:4" x14ac:dyDescent="0.25">
      <c r="A21287" s="38"/>
      <c r="B21287" s="38"/>
      <c r="C21287" s="38"/>
      <c r="D21287" s="38"/>
    </row>
    <row r="21288" spans="1:4" x14ac:dyDescent="0.25">
      <c r="A21288" s="38"/>
      <c r="B21288" s="38"/>
      <c r="C21288" s="38"/>
      <c r="D21288" s="38"/>
    </row>
    <row r="21289" spans="1:4" x14ac:dyDescent="0.25">
      <c r="A21289" s="38"/>
      <c r="B21289" s="38"/>
      <c r="C21289" s="38"/>
      <c r="D21289" s="38"/>
    </row>
    <row r="21290" spans="1:4" x14ac:dyDescent="0.25">
      <c r="A21290" s="38"/>
      <c r="B21290" s="38"/>
      <c r="C21290" s="38"/>
      <c r="D21290" s="38"/>
    </row>
    <row r="21291" spans="1:4" x14ac:dyDescent="0.25">
      <c r="A21291" s="38"/>
      <c r="B21291" s="38"/>
      <c r="C21291" s="38"/>
      <c r="D21291" s="38"/>
    </row>
    <row r="21292" spans="1:4" x14ac:dyDescent="0.25">
      <c r="A21292" s="38"/>
      <c r="B21292" s="38"/>
      <c r="C21292" s="38"/>
      <c r="D21292" s="38"/>
    </row>
    <row r="21293" spans="1:4" x14ac:dyDescent="0.25">
      <c r="A21293" s="38"/>
      <c r="B21293" s="38"/>
      <c r="C21293" s="38"/>
      <c r="D21293" s="38"/>
    </row>
    <row r="21294" spans="1:4" x14ac:dyDescent="0.25">
      <c r="A21294" s="38"/>
      <c r="B21294" s="38"/>
      <c r="C21294" s="38"/>
      <c r="D21294" s="38"/>
    </row>
    <row r="21295" spans="1:4" x14ac:dyDescent="0.25">
      <c r="A21295" s="38"/>
      <c r="B21295" s="38"/>
      <c r="C21295" s="38"/>
      <c r="D21295" s="38"/>
    </row>
    <row r="21296" spans="1:4" x14ac:dyDescent="0.25">
      <c r="A21296" s="38"/>
      <c r="B21296" s="38"/>
      <c r="C21296" s="38"/>
      <c r="D21296" s="38"/>
    </row>
    <row r="21297" spans="1:4" x14ac:dyDescent="0.25">
      <c r="A21297" s="38"/>
      <c r="B21297" s="38"/>
      <c r="C21297" s="38"/>
      <c r="D21297" s="38"/>
    </row>
    <row r="21298" spans="1:4" x14ac:dyDescent="0.25">
      <c r="A21298" s="38"/>
      <c r="B21298" s="38"/>
      <c r="C21298" s="38"/>
      <c r="D21298" s="38"/>
    </row>
    <row r="21299" spans="1:4" x14ac:dyDescent="0.25">
      <c r="A21299" s="38"/>
      <c r="B21299" s="38"/>
      <c r="C21299" s="38"/>
      <c r="D21299" s="38"/>
    </row>
    <row r="21300" spans="1:4" x14ac:dyDescent="0.25">
      <c r="A21300" s="38"/>
      <c r="B21300" s="38"/>
      <c r="C21300" s="38"/>
      <c r="D21300" s="38"/>
    </row>
    <row r="21301" spans="1:4" x14ac:dyDescent="0.25">
      <c r="A21301" s="38"/>
      <c r="B21301" s="38"/>
      <c r="C21301" s="38"/>
      <c r="D21301" s="38"/>
    </row>
    <row r="21302" spans="1:4" x14ac:dyDescent="0.25">
      <c r="A21302" s="38"/>
      <c r="B21302" s="38"/>
      <c r="C21302" s="38"/>
      <c r="D21302" s="38"/>
    </row>
    <row r="21303" spans="1:4" x14ac:dyDescent="0.25">
      <c r="A21303" s="38"/>
      <c r="B21303" s="38"/>
      <c r="C21303" s="38"/>
      <c r="D21303" s="38"/>
    </row>
    <row r="21304" spans="1:4" x14ac:dyDescent="0.25">
      <c r="A21304" s="38"/>
      <c r="B21304" s="38"/>
      <c r="C21304" s="38"/>
      <c r="D21304" s="38"/>
    </row>
    <row r="21305" spans="1:4" x14ac:dyDescent="0.25">
      <c r="A21305" s="38"/>
      <c r="B21305" s="38"/>
      <c r="C21305" s="38"/>
      <c r="D21305" s="38"/>
    </row>
    <row r="21306" spans="1:4" x14ac:dyDescent="0.25">
      <c r="A21306" s="38"/>
      <c r="B21306" s="38"/>
      <c r="C21306" s="38"/>
      <c r="D21306" s="38"/>
    </row>
    <row r="21307" spans="1:4" x14ac:dyDescent="0.25">
      <c r="A21307" s="38"/>
      <c r="B21307" s="38"/>
      <c r="C21307" s="38"/>
      <c r="D21307" s="38"/>
    </row>
    <row r="21308" spans="1:4" x14ac:dyDescent="0.25">
      <c r="A21308" s="38"/>
      <c r="B21308" s="38"/>
      <c r="C21308" s="38"/>
      <c r="D21308" s="38"/>
    </row>
    <row r="21309" spans="1:4" x14ac:dyDescent="0.25">
      <c r="A21309" s="38"/>
      <c r="B21309" s="38"/>
      <c r="C21309" s="38"/>
      <c r="D21309" s="38"/>
    </row>
    <row r="21310" spans="1:4" x14ac:dyDescent="0.25">
      <c r="A21310" s="38"/>
      <c r="B21310" s="38"/>
      <c r="C21310" s="38"/>
      <c r="D21310" s="38"/>
    </row>
    <row r="21311" spans="1:4" x14ac:dyDescent="0.25">
      <c r="A21311" s="38"/>
      <c r="B21311" s="38"/>
      <c r="C21311" s="38"/>
      <c r="D21311" s="38"/>
    </row>
    <row r="21312" spans="1:4" x14ac:dyDescent="0.25">
      <c r="A21312" s="38"/>
      <c r="B21312" s="38"/>
      <c r="C21312" s="38"/>
      <c r="D21312" s="38"/>
    </row>
    <row r="21313" spans="1:4" x14ac:dyDescent="0.25">
      <c r="A21313" s="38"/>
      <c r="B21313" s="38"/>
      <c r="C21313" s="38"/>
      <c r="D21313" s="38"/>
    </row>
    <row r="21314" spans="1:4" x14ac:dyDescent="0.25">
      <c r="A21314" s="38"/>
      <c r="B21314" s="38"/>
      <c r="C21314" s="38"/>
      <c r="D21314" s="38"/>
    </row>
    <row r="21315" spans="1:4" x14ac:dyDescent="0.25">
      <c r="A21315" s="38"/>
      <c r="B21315" s="38"/>
      <c r="C21315" s="38"/>
      <c r="D21315" s="38"/>
    </row>
    <row r="21316" spans="1:4" x14ac:dyDescent="0.25">
      <c r="A21316" s="38"/>
      <c r="B21316" s="38"/>
      <c r="C21316" s="38"/>
      <c r="D21316" s="38"/>
    </row>
    <row r="21317" spans="1:4" x14ac:dyDescent="0.25">
      <c r="A21317" s="38"/>
      <c r="B21317" s="38"/>
      <c r="C21317" s="38"/>
      <c r="D21317" s="38"/>
    </row>
    <row r="21318" spans="1:4" x14ac:dyDescent="0.25">
      <c r="A21318" s="38"/>
      <c r="B21318" s="38"/>
      <c r="C21318" s="38"/>
      <c r="D21318" s="38"/>
    </row>
    <row r="21319" spans="1:4" x14ac:dyDescent="0.25">
      <c r="A21319" s="38"/>
      <c r="B21319" s="38"/>
      <c r="C21319" s="38"/>
      <c r="D21319" s="38"/>
    </row>
    <row r="21320" spans="1:4" x14ac:dyDescent="0.25">
      <c r="A21320" s="38"/>
      <c r="B21320" s="38"/>
      <c r="C21320" s="38"/>
      <c r="D21320" s="38"/>
    </row>
    <row r="21321" spans="1:4" x14ac:dyDescent="0.25">
      <c r="A21321" s="38"/>
      <c r="B21321" s="38"/>
      <c r="C21321" s="38"/>
      <c r="D21321" s="38"/>
    </row>
    <row r="21322" spans="1:4" x14ac:dyDescent="0.25">
      <c r="A21322" s="38"/>
      <c r="B21322" s="38"/>
      <c r="C21322" s="38"/>
      <c r="D21322" s="38"/>
    </row>
    <row r="21323" spans="1:4" x14ac:dyDescent="0.25">
      <c r="A21323" s="38"/>
      <c r="B21323" s="38"/>
      <c r="C21323" s="38"/>
      <c r="D21323" s="38"/>
    </row>
    <row r="21324" spans="1:4" x14ac:dyDescent="0.25">
      <c r="A21324" s="38"/>
      <c r="B21324" s="38"/>
      <c r="C21324" s="38"/>
      <c r="D21324" s="38"/>
    </row>
    <row r="21325" spans="1:4" x14ac:dyDescent="0.25">
      <c r="A21325" s="38"/>
      <c r="B21325" s="38"/>
      <c r="C21325" s="38"/>
      <c r="D21325" s="38"/>
    </row>
    <row r="21326" spans="1:4" x14ac:dyDescent="0.25">
      <c r="A21326" s="38"/>
      <c r="B21326" s="38"/>
      <c r="C21326" s="38"/>
      <c r="D21326" s="38"/>
    </row>
    <row r="21327" spans="1:4" x14ac:dyDescent="0.25">
      <c r="A21327" s="38"/>
      <c r="B21327" s="38"/>
      <c r="C21327" s="38"/>
      <c r="D21327" s="38"/>
    </row>
    <row r="21328" spans="1:4" x14ac:dyDescent="0.25">
      <c r="A21328" s="38"/>
      <c r="B21328" s="38"/>
      <c r="C21328" s="38"/>
      <c r="D21328" s="38"/>
    </row>
    <row r="21329" spans="1:4" x14ac:dyDescent="0.25">
      <c r="A21329" s="38"/>
      <c r="B21329" s="38"/>
      <c r="C21329" s="38"/>
      <c r="D21329" s="38"/>
    </row>
    <row r="21330" spans="1:4" x14ac:dyDescent="0.25">
      <c r="A21330" s="38"/>
      <c r="B21330" s="38"/>
      <c r="C21330" s="38"/>
      <c r="D21330" s="38"/>
    </row>
    <row r="21331" spans="1:4" x14ac:dyDescent="0.25">
      <c r="A21331" s="38"/>
      <c r="B21331" s="38"/>
      <c r="C21331" s="38"/>
      <c r="D21331" s="38"/>
    </row>
    <row r="21332" spans="1:4" x14ac:dyDescent="0.25">
      <c r="A21332" s="38"/>
      <c r="B21332" s="38"/>
      <c r="C21332" s="38"/>
      <c r="D21332" s="38"/>
    </row>
    <row r="21333" spans="1:4" x14ac:dyDescent="0.25">
      <c r="A21333" s="38"/>
      <c r="B21333" s="38"/>
      <c r="C21333" s="38"/>
      <c r="D21333" s="38"/>
    </row>
    <row r="21334" spans="1:4" x14ac:dyDescent="0.25">
      <c r="A21334" s="38"/>
      <c r="B21334" s="38"/>
      <c r="C21334" s="38"/>
      <c r="D21334" s="38"/>
    </row>
    <row r="21335" spans="1:4" x14ac:dyDescent="0.25">
      <c r="A21335" s="38"/>
      <c r="B21335" s="38"/>
      <c r="C21335" s="38"/>
      <c r="D21335" s="38"/>
    </row>
    <row r="21336" spans="1:4" x14ac:dyDescent="0.25">
      <c r="A21336" s="38"/>
      <c r="B21336" s="38"/>
      <c r="C21336" s="38"/>
      <c r="D21336" s="38"/>
    </row>
    <row r="21337" spans="1:4" x14ac:dyDescent="0.25">
      <c r="A21337" s="38"/>
      <c r="B21337" s="38"/>
      <c r="C21337" s="38"/>
      <c r="D21337" s="38"/>
    </row>
    <row r="21338" spans="1:4" x14ac:dyDescent="0.25">
      <c r="A21338" s="38"/>
      <c r="B21338" s="38"/>
      <c r="C21338" s="38"/>
      <c r="D21338" s="38"/>
    </row>
    <row r="21339" spans="1:4" x14ac:dyDescent="0.25">
      <c r="A21339" s="38"/>
      <c r="B21339" s="38"/>
      <c r="C21339" s="38"/>
      <c r="D21339" s="38"/>
    </row>
    <row r="21340" spans="1:4" x14ac:dyDescent="0.25">
      <c r="A21340" s="38"/>
      <c r="B21340" s="38"/>
      <c r="C21340" s="38"/>
      <c r="D21340" s="38"/>
    </row>
    <row r="21341" spans="1:4" x14ac:dyDescent="0.25">
      <c r="A21341" s="38"/>
      <c r="B21341" s="38"/>
      <c r="C21341" s="38"/>
      <c r="D21341" s="38"/>
    </row>
    <row r="21342" spans="1:4" x14ac:dyDescent="0.25">
      <c r="A21342" s="38"/>
      <c r="B21342" s="38"/>
      <c r="C21342" s="38"/>
      <c r="D21342" s="38"/>
    </row>
    <row r="21343" spans="1:4" x14ac:dyDescent="0.25">
      <c r="A21343" s="38"/>
      <c r="B21343" s="38"/>
      <c r="C21343" s="38"/>
      <c r="D21343" s="38"/>
    </row>
    <row r="21344" spans="1:4" x14ac:dyDescent="0.25">
      <c r="A21344" s="38"/>
      <c r="B21344" s="38"/>
      <c r="C21344" s="38"/>
      <c r="D21344" s="38"/>
    </row>
    <row r="21345" spans="1:4" x14ac:dyDescent="0.25">
      <c r="A21345" s="38"/>
      <c r="B21345" s="38"/>
      <c r="C21345" s="38"/>
      <c r="D21345" s="38"/>
    </row>
    <row r="21346" spans="1:4" x14ac:dyDescent="0.25">
      <c r="A21346" s="38"/>
      <c r="B21346" s="38"/>
      <c r="C21346" s="38"/>
      <c r="D21346" s="38"/>
    </row>
    <row r="21347" spans="1:4" x14ac:dyDescent="0.25">
      <c r="A21347" s="38"/>
      <c r="B21347" s="38"/>
      <c r="C21347" s="38"/>
      <c r="D21347" s="38"/>
    </row>
    <row r="21348" spans="1:4" x14ac:dyDescent="0.25">
      <c r="A21348" s="38"/>
      <c r="B21348" s="38"/>
      <c r="C21348" s="38"/>
      <c r="D21348" s="38"/>
    </row>
    <row r="21349" spans="1:4" x14ac:dyDescent="0.25">
      <c r="A21349" s="38"/>
      <c r="B21349" s="38"/>
      <c r="C21349" s="38"/>
      <c r="D21349" s="38"/>
    </row>
    <row r="21350" spans="1:4" x14ac:dyDescent="0.25">
      <c r="A21350" s="38"/>
      <c r="B21350" s="38"/>
      <c r="C21350" s="38"/>
      <c r="D21350" s="38"/>
    </row>
    <row r="21351" spans="1:4" x14ac:dyDescent="0.25">
      <c r="A21351" s="38"/>
      <c r="B21351" s="38"/>
      <c r="C21351" s="38"/>
      <c r="D21351" s="38"/>
    </row>
    <row r="21352" spans="1:4" x14ac:dyDescent="0.25">
      <c r="A21352" s="38"/>
      <c r="B21352" s="38"/>
      <c r="C21352" s="38"/>
      <c r="D21352" s="38"/>
    </row>
    <row r="21353" spans="1:4" x14ac:dyDescent="0.25">
      <c r="A21353" s="38"/>
      <c r="B21353" s="38"/>
      <c r="C21353" s="38"/>
      <c r="D21353" s="38"/>
    </row>
    <row r="21354" spans="1:4" x14ac:dyDescent="0.25">
      <c r="A21354" s="38"/>
      <c r="B21354" s="38"/>
      <c r="C21354" s="38"/>
      <c r="D21354" s="38"/>
    </row>
    <row r="21355" spans="1:4" x14ac:dyDescent="0.25">
      <c r="A21355" s="38"/>
      <c r="B21355" s="38"/>
      <c r="C21355" s="38"/>
      <c r="D21355" s="38"/>
    </row>
    <row r="21356" spans="1:4" x14ac:dyDescent="0.25">
      <c r="A21356" s="38"/>
      <c r="B21356" s="38"/>
      <c r="C21356" s="38"/>
      <c r="D21356" s="38"/>
    </row>
    <row r="21357" spans="1:4" x14ac:dyDescent="0.25">
      <c r="A21357" s="38"/>
      <c r="B21357" s="38"/>
      <c r="C21357" s="38"/>
      <c r="D21357" s="38"/>
    </row>
    <row r="21358" spans="1:4" x14ac:dyDescent="0.25">
      <c r="A21358" s="38"/>
      <c r="B21358" s="38"/>
      <c r="C21358" s="38"/>
      <c r="D21358" s="38"/>
    </row>
    <row r="21359" spans="1:4" x14ac:dyDescent="0.25">
      <c r="A21359" s="38"/>
      <c r="B21359" s="38"/>
      <c r="C21359" s="38"/>
      <c r="D21359" s="38"/>
    </row>
    <row r="21360" spans="1:4" x14ac:dyDescent="0.25">
      <c r="A21360" s="38"/>
      <c r="B21360" s="38"/>
      <c r="C21360" s="38"/>
      <c r="D21360" s="38"/>
    </row>
    <row r="21361" spans="1:4" x14ac:dyDescent="0.25">
      <c r="A21361" s="38"/>
      <c r="B21361" s="38"/>
      <c r="C21361" s="38"/>
      <c r="D21361" s="38"/>
    </row>
    <row r="21362" spans="1:4" x14ac:dyDescent="0.25">
      <c r="A21362" s="38"/>
      <c r="B21362" s="38"/>
      <c r="C21362" s="38"/>
      <c r="D21362" s="38"/>
    </row>
    <row r="21363" spans="1:4" x14ac:dyDescent="0.25">
      <c r="A21363" s="38"/>
      <c r="B21363" s="38"/>
      <c r="C21363" s="38"/>
      <c r="D21363" s="38"/>
    </row>
    <row r="21364" spans="1:4" x14ac:dyDescent="0.25">
      <c r="A21364" s="38"/>
      <c r="B21364" s="38"/>
      <c r="C21364" s="38"/>
      <c r="D21364" s="38"/>
    </row>
    <row r="21365" spans="1:4" x14ac:dyDescent="0.25">
      <c r="A21365" s="38"/>
      <c r="B21365" s="38"/>
      <c r="C21365" s="38"/>
      <c r="D21365" s="38"/>
    </row>
    <row r="21366" spans="1:4" x14ac:dyDescent="0.25">
      <c r="A21366" s="38"/>
      <c r="B21366" s="38"/>
      <c r="C21366" s="38"/>
      <c r="D21366" s="38"/>
    </row>
    <row r="21367" spans="1:4" x14ac:dyDescent="0.25">
      <c r="A21367" s="38"/>
      <c r="B21367" s="38"/>
      <c r="C21367" s="38"/>
      <c r="D21367" s="38"/>
    </row>
    <row r="21368" spans="1:4" x14ac:dyDescent="0.25">
      <c r="A21368" s="38"/>
      <c r="B21368" s="38"/>
      <c r="C21368" s="38"/>
      <c r="D21368" s="38"/>
    </row>
    <row r="21369" spans="1:4" x14ac:dyDescent="0.25">
      <c r="A21369" s="38"/>
      <c r="B21369" s="38"/>
      <c r="C21369" s="38"/>
      <c r="D21369" s="38"/>
    </row>
    <row r="21370" spans="1:4" x14ac:dyDescent="0.25">
      <c r="A21370" s="38"/>
      <c r="B21370" s="38"/>
      <c r="C21370" s="38"/>
      <c r="D21370" s="38"/>
    </row>
    <row r="21371" spans="1:4" x14ac:dyDescent="0.25">
      <c r="A21371" s="38"/>
      <c r="B21371" s="38"/>
      <c r="C21371" s="38"/>
      <c r="D21371" s="38"/>
    </row>
    <row r="21372" spans="1:4" x14ac:dyDescent="0.25">
      <c r="A21372" s="38"/>
      <c r="B21372" s="38"/>
      <c r="C21372" s="38"/>
      <c r="D21372" s="38"/>
    </row>
    <row r="21373" spans="1:4" x14ac:dyDescent="0.25">
      <c r="A21373" s="38"/>
      <c r="B21373" s="38"/>
      <c r="C21373" s="38"/>
      <c r="D21373" s="38"/>
    </row>
    <row r="21374" spans="1:4" x14ac:dyDescent="0.25">
      <c r="A21374" s="38"/>
      <c r="B21374" s="38"/>
      <c r="C21374" s="38"/>
      <c r="D21374" s="38"/>
    </row>
    <row r="21375" spans="1:4" x14ac:dyDescent="0.25">
      <c r="A21375" s="38"/>
      <c r="B21375" s="38"/>
      <c r="C21375" s="38"/>
      <c r="D21375" s="38"/>
    </row>
    <row r="21376" spans="1:4" x14ac:dyDescent="0.25">
      <c r="A21376" s="38"/>
      <c r="B21376" s="38"/>
      <c r="C21376" s="38"/>
      <c r="D21376" s="38"/>
    </row>
    <row r="21377" spans="1:4" x14ac:dyDescent="0.25">
      <c r="A21377" s="38"/>
      <c r="B21377" s="38"/>
      <c r="C21377" s="38"/>
      <c r="D21377" s="38"/>
    </row>
    <row r="21378" spans="1:4" x14ac:dyDescent="0.25">
      <c r="A21378" s="38"/>
      <c r="B21378" s="38"/>
      <c r="C21378" s="38"/>
      <c r="D21378" s="38"/>
    </row>
    <row r="21379" spans="1:4" x14ac:dyDescent="0.25">
      <c r="A21379" s="38"/>
      <c r="B21379" s="38"/>
      <c r="C21379" s="38"/>
      <c r="D21379" s="38"/>
    </row>
    <row r="21380" spans="1:4" x14ac:dyDescent="0.25">
      <c r="A21380" s="38"/>
      <c r="B21380" s="38"/>
      <c r="C21380" s="38"/>
      <c r="D21380" s="38"/>
    </row>
    <row r="21381" spans="1:4" x14ac:dyDescent="0.25">
      <c r="A21381" s="38"/>
      <c r="B21381" s="38"/>
      <c r="C21381" s="38"/>
      <c r="D21381" s="38"/>
    </row>
    <row r="21382" spans="1:4" x14ac:dyDescent="0.25">
      <c r="A21382" s="38"/>
      <c r="B21382" s="38"/>
      <c r="C21382" s="38"/>
      <c r="D21382" s="38"/>
    </row>
    <row r="21383" spans="1:4" x14ac:dyDescent="0.25">
      <c r="A21383" s="38"/>
      <c r="B21383" s="38"/>
      <c r="C21383" s="38"/>
      <c r="D21383" s="38"/>
    </row>
    <row r="21384" spans="1:4" x14ac:dyDescent="0.25">
      <c r="A21384" s="38"/>
      <c r="B21384" s="38"/>
      <c r="C21384" s="38"/>
      <c r="D21384" s="38"/>
    </row>
    <row r="21385" spans="1:4" x14ac:dyDescent="0.25">
      <c r="A21385" s="38"/>
      <c r="B21385" s="38"/>
      <c r="C21385" s="38"/>
      <c r="D21385" s="38"/>
    </row>
    <row r="21386" spans="1:4" x14ac:dyDescent="0.25">
      <c r="A21386" s="38"/>
      <c r="B21386" s="38"/>
      <c r="C21386" s="38"/>
      <c r="D21386" s="38"/>
    </row>
    <row r="21387" spans="1:4" x14ac:dyDescent="0.25">
      <c r="A21387" s="38"/>
      <c r="B21387" s="38"/>
      <c r="C21387" s="38"/>
      <c r="D21387" s="38"/>
    </row>
    <row r="21388" spans="1:4" x14ac:dyDescent="0.25">
      <c r="A21388" s="38"/>
      <c r="B21388" s="38"/>
      <c r="C21388" s="38"/>
      <c r="D21388" s="38"/>
    </row>
    <row r="21389" spans="1:4" x14ac:dyDescent="0.25">
      <c r="A21389" s="38"/>
      <c r="B21389" s="38"/>
      <c r="C21389" s="38"/>
      <c r="D21389" s="38"/>
    </row>
    <row r="21390" spans="1:4" x14ac:dyDescent="0.25">
      <c r="A21390" s="38"/>
      <c r="B21390" s="38"/>
      <c r="C21390" s="38"/>
      <c r="D21390" s="38"/>
    </row>
    <row r="21391" spans="1:4" x14ac:dyDescent="0.25">
      <c r="A21391" s="38"/>
      <c r="B21391" s="38"/>
      <c r="C21391" s="38"/>
      <c r="D21391" s="38"/>
    </row>
    <row r="21392" spans="1:4" x14ac:dyDescent="0.25">
      <c r="A21392" s="38"/>
      <c r="B21392" s="38"/>
      <c r="C21392" s="38"/>
      <c r="D21392" s="38"/>
    </row>
    <row r="21393" spans="1:4" x14ac:dyDescent="0.25">
      <c r="A21393" s="38"/>
      <c r="B21393" s="38"/>
      <c r="C21393" s="38"/>
      <c r="D21393" s="38"/>
    </row>
    <row r="21394" spans="1:4" x14ac:dyDescent="0.25">
      <c r="A21394" s="38"/>
      <c r="B21394" s="38"/>
      <c r="C21394" s="38"/>
      <c r="D21394" s="38"/>
    </row>
    <row r="21395" spans="1:4" x14ac:dyDescent="0.25">
      <c r="A21395" s="38"/>
      <c r="B21395" s="38"/>
      <c r="C21395" s="38"/>
      <c r="D21395" s="38"/>
    </row>
    <row r="21396" spans="1:4" x14ac:dyDescent="0.25">
      <c r="A21396" s="38"/>
      <c r="B21396" s="38"/>
      <c r="C21396" s="38"/>
      <c r="D21396" s="38"/>
    </row>
    <row r="21397" spans="1:4" x14ac:dyDescent="0.25">
      <c r="A21397" s="38"/>
      <c r="B21397" s="38"/>
      <c r="C21397" s="38"/>
      <c r="D21397" s="38"/>
    </row>
    <row r="21398" spans="1:4" x14ac:dyDescent="0.25">
      <c r="A21398" s="38"/>
      <c r="B21398" s="38"/>
      <c r="C21398" s="38"/>
      <c r="D21398" s="38"/>
    </row>
    <row r="21399" spans="1:4" x14ac:dyDescent="0.25">
      <c r="A21399" s="38"/>
      <c r="B21399" s="38"/>
      <c r="C21399" s="38"/>
      <c r="D21399" s="38"/>
    </row>
    <row r="21400" spans="1:4" x14ac:dyDescent="0.25">
      <c r="A21400" s="38"/>
      <c r="B21400" s="38"/>
      <c r="C21400" s="38"/>
      <c r="D21400" s="38"/>
    </row>
    <row r="21401" spans="1:4" x14ac:dyDescent="0.25">
      <c r="A21401" s="38"/>
      <c r="B21401" s="38"/>
      <c r="C21401" s="38"/>
      <c r="D21401" s="38"/>
    </row>
    <row r="21402" spans="1:4" x14ac:dyDescent="0.25">
      <c r="A21402" s="38"/>
      <c r="B21402" s="38"/>
      <c r="C21402" s="38"/>
      <c r="D21402" s="38"/>
    </row>
    <row r="21403" spans="1:4" x14ac:dyDescent="0.25">
      <c r="A21403" s="38"/>
      <c r="B21403" s="38"/>
      <c r="C21403" s="38"/>
      <c r="D21403" s="38"/>
    </row>
    <row r="21404" spans="1:4" x14ac:dyDescent="0.25">
      <c r="A21404" s="38"/>
      <c r="B21404" s="38"/>
      <c r="C21404" s="38"/>
      <c r="D21404" s="38"/>
    </row>
    <row r="21405" spans="1:4" x14ac:dyDescent="0.25">
      <c r="A21405" s="38"/>
      <c r="B21405" s="38"/>
      <c r="C21405" s="38"/>
      <c r="D21405" s="38"/>
    </row>
    <row r="21406" spans="1:4" x14ac:dyDescent="0.25">
      <c r="A21406" s="38"/>
      <c r="B21406" s="38"/>
      <c r="C21406" s="38"/>
      <c r="D21406" s="38"/>
    </row>
    <row r="21407" spans="1:4" x14ac:dyDescent="0.25">
      <c r="A21407" s="38"/>
      <c r="B21407" s="38"/>
      <c r="C21407" s="38"/>
      <c r="D21407" s="38"/>
    </row>
    <row r="21408" spans="1:4" x14ac:dyDescent="0.25">
      <c r="A21408" s="38"/>
      <c r="B21408" s="38"/>
      <c r="C21408" s="38"/>
      <c r="D21408" s="38"/>
    </row>
    <row r="21409" spans="1:4" x14ac:dyDescent="0.25">
      <c r="A21409" s="38"/>
      <c r="B21409" s="38"/>
      <c r="C21409" s="38"/>
      <c r="D21409" s="38"/>
    </row>
    <row r="21410" spans="1:4" x14ac:dyDescent="0.25">
      <c r="A21410" s="38"/>
      <c r="B21410" s="38"/>
      <c r="C21410" s="38"/>
      <c r="D21410" s="38"/>
    </row>
    <row r="21411" spans="1:4" x14ac:dyDescent="0.25">
      <c r="A21411" s="38"/>
      <c r="B21411" s="38"/>
      <c r="C21411" s="38"/>
      <c r="D21411" s="38"/>
    </row>
    <row r="21412" spans="1:4" x14ac:dyDescent="0.25">
      <c r="A21412" s="38"/>
      <c r="B21412" s="38"/>
      <c r="C21412" s="38"/>
      <c r="D21412" s="38"/>
    </row>
    <row r="21413" spans="1:4" x14ac:dyDescent="0.25">
      <c r="A21413" s="38"/>
      <c r="B21413" s="38"/>
      <c r="C21413" s="38"/>
      <c r="D21413" s="38"/>
    </row>
    <row r="21414" spans="1:4" x14ac:dyDescent="0.25">
      <c r="A21414" s="38"/>
      <c r="B21414" s="38"/>
      <c r="C21414" s="38"/>
      <c r="D21414" s="38"/>
    </row>
    <row r="21415" spans="1:4" x14ac:dyDescent="0.25">
      <c r="A21415" s="38"/>
      <c r="B21415" s="38"/>
      <c r="C21415" s="38"/>
      <c r="D21415" s="38"/>
    </row>
    <row r="21416" spans="1:4" x14ac:dyDescent="0.25">
      <c r="A21416" s="38"/>
      <c r="B21416" s="38"/>
      <c r="C21416" s="38"/>
      <c r="D21416" s="38"/>
    </row>
    <row r="21417" spans="1:4" x14ac:dyDescent="0.25">
      <c r="A21417" s="38"/>
      <c r="B21417" s="38"/>
      <c r="C21417" s="38"/>
      <c r="D21417" s="38"/>
    </row>
    <row r="21418" spans="1:4" x14ac:dyDescent="0.25">
      <c r="A21418" s="38"/>
      <c r="B21418" s="38"/>
      <c r="C21418" s="38"/>
      <c r="D21418" s="38"/>
    </row>
    <row r="21419" spans="1:4" x14ac:dyDescent="0.25">
      <c r="A21419" s="38"/>
      <c r="B21419" s="38"/>
      <c r="C21419" s="38"/>
      <c r="D21419" s="38"/>
    </row>
    <row r="21420" spans="1:4" x14ac:dyDescent="0.25">
      <c r="A21420" s="38"/>
      <c r="B21420" s="38"/>
      <c r="C21420" s="38"/>
      <c r="D21420" s="38"/>
    </row>
    <row r="21421" spans="1:4" x14ac:dyDescent="0.25">
      <c r="A21421" s="38"/>
      <c r="B21421" s="38"/>
      <c r="C21421" s="38"/>
      <c r="D21421" s="38"/>
    </row>
    <row r="21422" spans="1:4" x14ac:dyDescent="0.25">
      <c r="A21422" s="38"/>
      <c r="B21422" s="38"/>
      <c r="C21422" s="38"/>
      <c r="D21422" s="38"/>
    </row>
    <row r="21423" spans="1:4" x14ac:dyDescent="0.25">
      <c r="A21423" s="38"/>
      <c r="B21423" s="38"/>
      <c r="C21423" s="38"/>
      <c r="D21423" s="38"/>
    </row>
    <row r="21424" spans="1:4" x14ac:dyDescent="0.25">
      <c r="A21424" s="38"/>
      <c r="B21424" s="38"/>
      <c r="C21424" s="38"/>
      <c r="D21424" s="38"/>
    </row>
    <row r="21425" spans="1:4" x14ac:dyDescent="0.25">
      <c r="A21425" s="38"/>
      <c r="B21425" s="38"/>
      <c r="C21425" s="38"/>
      <c r="D21425" s="38"/>
    </row>
    <row r="21426" spans="1:4" x14ac:dyDescent="0.25">
      <c r="A21426" s="38"/>
      <c r="B21426" s="38"/>
      <c r="C21426" s="38"/>
      <c r="D21426" s="38"/>
    </row>
    <row r="21427" spans="1:4" x14ac:dyDescent="0.25">
      <c r="A21427" s="38"/>
      <c r="B21427" s="38"/>
      <c r="C21427" s="38"/>
      <c r="D21427" s="38"/>
    </row>
    <row r="21428" spans="1:4" x14ac:dyDescent="0.25">
      <c r="A21428" s="38"/>
      <c r="B21428" s="38"/>
      <c r="C21428" s="38"/>
      <c r="D21428" s="38"/>
    </row>
    <row r="21429" spans="1:4" x14ac:dyDescent="0.25">
      <c r="A21429" s="38"/>
      <c r="B21429" s="38"/>
      <c r="C21429" s="38"/>
      <c r="D21429" s="38"/>
    </row>
    <row r="21430" spans="1:4" x14ac:dyDescent="0.25">
      <c r="A21430" s="38"/>
      <c r="B21430" s="38"/>
      <c r="C21430" s="38"/>
      <c r="D21430" s="38"/>
    </row>
    <row r="21431" spans="1:4" x14ac:dyDescent="0.25">
      <c r="A21431" s="38"/>
      <c r="B21431" s="38"/>
      <c r="C21431" s="38"/>
      <c r="D21431" s="38"/>
    </row>
    <row r="21432" spans="1:4" x14ac:dyDescent="0.25">
      <c r="A21432" s="38"/>
      <c r="B21432" s="38"/>
      <c r="C21432" s="38"/>
      <c r="D21432" s="38"/>
    </row>
    <row r="21433" spans="1:4" x14ac:dyDescent="0.25">
      <c r="A21433" s="38"/>
      <c r="B21433" s="38"/>
      <c r="C21433" s="38"/>
      <c r="D21433" s="38"/>
    </row>
    <row r="21434" spans="1:4" x14ac:dyDescent="0.25">
      <c r="A21434" s="38"/>
      <c r="B21434" s="38"/>
      <c r="C21434" s="38"/>
      <c r="D21434" s="38"/>
    </row>
    <row r="21435" spans="1:4" x14ac:dyDescent="0.25">
      <c r="A21435" s="38"/>
      <c r="B21435" s="38"/>
      <c r="C21435" s="38"/>
      <c r="D21435" s="38"/>
    </row>
    <row r="21436" spans="1:4" x14ac:dyDescent="0.25">
      <c r="A21436" s="38"/>
      <c r="B21436" s="38"/>
      <c r="C21436" s="38"/>
      <c r="D21436" s="38"/>
    </row>
    <row r="21437" spans="1:4" x14ac:dyDescent="0.25">
      <c r="A21437" s="38"/>
      <c r="B21437" s="38"/>
      <c r="C21437" s="38"/>
      <c r="D21437" s="38"/>
    </row>
    <row r="21438" spans="1:4" x14ac:dyDescent="0.25">
      <c r="A21438" s="38"/>
      <c r="B21438" s="38"/>
      <c r="C21438" s="38"/>
      <c r="D21438" s="38"/>
    </row>
    <row r="21439" spans="1:4" x14ac:dyDescent="0.25">
      <c r="A21439" s="38"/>
      <c r="B21439" s="38"/>
      <c r="C21439" s="38"/>
      <c r="D21439" s="38"/>
    </row>
    <row r="21440" spans="1:4" x14ac:dyDescent="0.25">
      <c r="A21440" s="38"/>
      <c r="B21440" s="38"/>
      <c r="C21440" s="38"/>
      <c r="D21440" s="38"/>
    </row>
    <row r="21441" spans="1:4" x14ac:dyDescent="0.25">
      <c r="A21441" s="38"/>
      <c r="B21441" s="38"/>
      <c r="C21441" s="38"/>
      <c r="D21441" s="38"/>
    </row>
    <row r="21442" spans="1:4" x14ac:dyDescent="0.25">
      <c r="A21442" s="38"/>
      <c r="B21442" s="38"/>
      <c r="C21442" s="38"/>
      <c r="D21442" s="38"/>
    </row>
    <row r="21443" spans="1:4" x14ac:dyDescent="0.25">
      <c r="A21443" s="38"/>
      <c r="B21443" s="38"/>
      <c r="C21443" s="38"/>
      <c r="D21443" s="38"/>
    </row>
    <row r="21444" spans="1:4" x14ac:dyDescent="0.25">
      <c r="A21444" s="38"/>
      <c r="B21444" s="38"/>
      <c r="C21444" s="38"/>
      <c r="D21444" s="38"/>
    </row>
    <row r="21445" spans="1:4" x14ac:dyDescent="0.25">
      <c r="A21445" s="38"/>
      <c r="B21445" s="38"/>
      <c r="C21445" s="38"/>
      <c r="D21445" s="38"/>
    </row>
    <row r="21446" spans="1:4" x14ac:dyDescent="0.25">
      <c r="A21446" s="38"/>
      <c r="B21446" s="38"/>
      <c r="C21446" s="38"/>
      <c r="D21446" s="38"/>
    </row>
    <row r="21447" spans="1:4" x14ac:dyDescent="0.25">
      <c r="A21447" s="38"/>
      <c r="B21447" s="38"/>
      <c r="C21447" s="38"/>
      <c r="D21447" s="38"/>
    </row>
    <row r="21448" spans="1:4" x14ac:dyDescent="0.25">
      <c r="A21448" s="38"/>
      <c r="B21448" s="38"/>
      <c r="C21448" s="38"/>
      <c r="D21448" s="38"/>
    </row>
    <row r="21449" spans="1:4" x14ac:dyDescent="0.25">
      <c r="A21449" s="38"/>
      <c r="B21449" s="38"/>
      <c r="C21449" s="38"/>
      <c r="D21449" s="38"/>
    </row>
    <row r="21450" spans="1:4" x14ac:dyDescent="0.25">
      <c r="A21450" s="38"/>
      <c r="B21450" s="38"/>
      <c r="C21450" s="38"/>
      <c r="D21450" s="38"/>
    </row>
    <row r="21451" spans="1:4" x14ac:dyDescent="0.25">
      <c r="A21451" s="38"/>
      <c r="B21451" s="38"/>
      <c r="C21451" s="38"/>
      <c r="D21451" s="38"/>
    </row>
    <row r="21452" spans="1:4" x14ac:dyDescent="0.25">
      <c r="A21452" s="38"/>
      <c r="B21452" s="38"/>
      <c r="C21452" s="38"/>
      <c r="D21452" s="38"/>
    </row>
    <row r="21453" spans="1:4" x14ac:dyDescent="0.25">
      <c r="A21453" s="38"/>
      <c r="B21453" s="38"/>
      <c r="C21453" s="38"/>
      <c r="D21453" s="38"/>
    </row>
    <row r="21454" spans="1:4" x14ac:dyDescent="0.25">
      <c r="A21454" s="38"/>
      <c r="B21454" s="38"/>
      <c r="C21454" s="38"/>
      <c r="D21454" s="38"/>
    </row>
    <row r="21455" spans="1:4" x14ac:dyDescent="0.25">
      <c r="A21455" s="38"/>
      <c r="B21455" s="38"/>
      <c r="C21455" s="38"/>
      <c r="D21455" s="38"/>
    </row>
    <row r="21456" spans="1:4" x14ac:dyDescent="0.25">
      <c r="A21456" s="38"/>
      <c r="B21456" s="38"/>
      <c r="C21456" s="38"/>
      <c r="D21456" s="38"/>
    </row>
    <row r="21457" spans="1:4" x14ac:dyDescent="0.25">
      <c r="A21457" s="38"/>
      <c r="B21457" s="38"/>
      <c r="C21457" s="38"/>
      <c r="D21457" s="38"/>
    </row>
    <row r="21458" spans="1:4" x14ac:dyDescent="0.25">
      <c r="A21458" s="38"/>
      <c r="B21458" s="38"/>
      <c r="C21458" s="38"/>
      <c r="D21458" s="38"/>
    </row>
    <row r="21459" spans="1:4" x14ac:dyDescent="0.25">
      <c r="A21459" s="38"/>
      <c r="B21459" s="38"/>
      <c r="C21459" s="38"/>
      <c r="D21459" s="38"/>
    </row>
    <row r="21460" spans="1:4" x14ac:dyDescent="0.25">
      <c r="A21460" s="38"/>
      <c r="B21460" s="38"/>
      <c r="C21460" s="38"/>
      <c r="D21460" s="38"/>
    </row>
    <row r="21461" spans="1:4" x14ac:dyDescent="0.25">
      <c r="A21461" s="38"/>
      <c r="B21461" s="38"/>
      <c r="C21461" s="38"/>
      <c r="D21461" s="38"/>
    </row>
    <row r="21462" spans="1:4" x14ac:dyDescent="0.25">
      <c r="A21462" s="38"/>
      <c r="B21462" s="38"/>
      <c r="C21462" s="38"/>
      <c r="D21462" s="38"/>
    </row>
    <row r="21463" spans="1:4" x14ac:dyDescent="0.25">
      <c r="A21463" s="38"/>
      <c r="B21463" s="38"/>
      <c r="C21463" s="38"/>
      <c r="D21463" s="38"/>
    </row>
    <row r="21464" spans="1:4" x14ac:dyDescent="0.25">
      <c r="A21464" s="38"/>
      <c r="B21464" s="38"/>
      <c r="C21464" s="38"/>
      <c r="D21464" s="38"/>
    </row>
    <row r="21465" spans="1:4" x14ac:dyDescent="0.25">
      <c r="A21465" s="38"/>
      <c r="B21465" s="38"/>
      <c r="C21465" s="38"/>
      <c r="D21465" s="38"/>
    </row>
    <row r="21466" spans="1:4" x14ac:dyDescent="0.25">
      <c r="A21466" s="38"/>
      <c r="B21466" s="38"/>
      <c r="C21466" s="38"/>
      <c r="D21466" s="38"/>
    </row>
    <row r="21467" spans="1:4" x14ac:dyDescent="0.25">
      <c r="A21467" s="38"/>
      <c r="B21467" s="38"/>
      <c r="C21467" s="38"/>
      <c r="D21467" s="38"/>
    </row>
    <row r="21468" spans="1:4" x14ac:dyDescent="0.25">
      <c r="A21468" s="38"/>
      <c r="B21468" s="38"/>
      <c r="C21468" s="38"/>
      <c r="D21468" s="38"/>
    </row>
    <row r="21469" spans="1:4" x14ac:dyDescent="0.25">
      <c r="A21469" s="38"/>
      <c r="B21469" s="38"/>
      <c r="C21469" s="38"/>
      <c r="D21469" s="38"/>
    </row>
    <row r="21470" spans="1:4" x14ac:dyDescent="0.25">
      <c r="A21470" s="38"/>
      <c r="B21470" s="38"/>
      <c r="C21470" s="38"/>
      <c r="D21470" s="38"/>
    </row>
    <row r="21471" spans="1:4" x14ac:dyDescent="0.25">
      <c r="A21471" s="38"/>
      <c r="B21471" s="38"/>
      <c r="C21471" s="38"/>
      <c r="D21471" s="38"/>
    </row>
    <row r="21472" spans="1:4" x14ac:dyDescent="0.25">
      <c r="A21472" s="38"/>
      <c r="B21472" s="38"/>
      <c r="C21472" s="38"/>
      <c r="D21472" s="38"/>
    </row>
    <row r="21473" spans="1:4" x14ac:dyDescent="0.25">
      <c r="A21473" s="38"/>
      <c r="B21473" s="38"/>
      <c r="C21473" s="38"/>
      <c r="D21473" s="38"/>
    </row>
    <row r="21474" spans="1:4" x14ac:dyDescent="0.25">
      <c r="A21474" s="38"/>
      <c r="B21474" s="38"/>
      <c r="C21474" s="38"/>
      <c r="D21474" s="38"/>
    </row>
    <row r="21475" spans="1:4" x14ac:dyDescent="0.25">
      <c r="A21475" s="38"/>
      <c r="B21475" s="38"/>
      <c r="C21475" s="38"/>
      <c r="D21475" s="38"/>
    </row>
    <row r="21476" spans="1:4" x14ac:dyDescent="0.25">
      <c r="A21476" s="38"/>
      <c r="B21476" s="38"/>
      <c r="C21476" s="38"/>
      <c r="D21476" s="38"/>
    </row>
    <row r="21477" spans="1:4" x14ac:dyDescent="0.25">
      <c r="A21477" s="38"/>
      <c r="B21477" s="38"/>
      <c r="C21477" s="38"/>
      <c r="D21477" s="38"/>
    </row>
    <row r="21478" spans="1:4" x14ac:dyDescent="0.25">
      <c r="A21478" s="38"/>
      <c r="B21478" s="38"/>
      <c r="C21478" s="38"/>
      <c r="D21478" s="38"/>
    </row>
    <row r="21479" spans="1:4" x14ac:dyDescent="0.25">
      <c r="A21479" s="38"/>
      <c r="B21479" s="38"/>
      <c r="C21479" s="38"/>
      <c r="D21479" s="38"/>
    </row>
    <row r="21480" spans="1:4" x14ac:dyDescent="0.25">
      <c r="A21480" s="38"/>
      <c r="B21480" s="38"/>
      <c r="C21480" s="38"/>
      <c r="D21480" s="38"/>
    </row>
    <row r="21481" spans="1:4" x14ac:dyDescent="0.25">
      <c r="A21481" s="38"/>
      <c r="B21481" s="38"/>
      <c r="C21481" s="38"/>
      <c r="D21481" s="38"/>
    </row>
    <row r="21482" spans="1:4" x14ac:dyDescent="0.25">
      <c r="A21482" s="38"/>
      <c r="B21482" s="38"/>
      <c r="C21482" s="38"/>
      <c r="D21482" s="38"/>
    </row>
    <row r="21483" spans="1:4" x14ac:dyDescent="0.25">
      <c r="A21483" s="38"/>
      <c r="B21483" s="38"/>
      <c r="C21483" s="38"/>
      <c r="D21483" s="38"/>
    </row>
    <row r="21484" spans="1:4" x14ac:dyDescent="0.25">
      <c r="A21484" s="38"/>
      <c r="B21484" s="38"/>
      <c r="C21484" s="38"/>
      <c r="D21484" s="38"/>
    </row>
    <row r="21485" spans="1:4" x14ac:dyDescent="0.25">
      <c r="A21485" s="38"/>
      <c r="B21485" s="38"/>
      <c r="C21485" s="38"/>
      <c r="D21485" s="38"/>
    </row>
    <row r="21486" spans="1:4" x14ac:dyDescent="0.25">
      <c r="A21486" s="38"/>
      <c r="B21486" s="38"/>
      <c r="C21486" s="38"/>
      <c r="D21486" s="38"/>
    </row>
    <row r="21487" spans="1:4" x14ac:dyDescent="0.25">
      <c r="A21487" s="38"/>
      <c r="B21487" s="38"/>
      <c r="C21487" s="38"/>
      <c r="D21487" s="38"/>
    </row>
    <row r="21488" spans="1:4" x14ac:dyDescent="0.25">
      <c r="A21488" s="38"/>
      <c r="B21488" s="38"/>
      <c r="C21488" s="38"/>
      <c r="D21488" s="38"/>
    </row>
    <row r="21489" spans="1:4" x14ac:dyDescent="0.25">
      <c r="A21489" s="38"/>
      <c r="B21489" s="38"/>
      <c r="C21489" s="38"/>
      <c r="D21489" s="38"/>
    </row>
    <row r="21490" spans="1:4" x14ac:dyDescent="0.25">
      <c r="A21490" s="38"/>
      <c r="B21490" s="38"/>
      <c r="C21490" s="38"/>
      <c r="D21490" s="38"/>
    </row>
    <row r="21491" spans="1:4" x14ac:dyDescent="0.25">
      <c r="A21491" s="38"/>
      <c r="B21491" s="38"/>
      <c r="C21491" s="38"/>
      <c r="D21491" s="38"/>
    </row>
    <row r="21492" spans="1:4" x14ac:dyDescent="0.25">
      <c r="A21492" s="38"/>
      <c r="B21492" s="38"/>
      <c r="C21492" s="38"/>
      <c r="D21492" s="38"/>
    </row>
    <row r="21493" spans="1:4" x14ac:dyDescent="0.25">
      <c r="A21493" s="38"/>
      <c r="B21493" s="38"/>
      <c r="C21493" s="38"/>
      <c r="D21493" s="38"/>
    </row>
    <row r="21494" spans="1:4" x14ac:dyDescent="0.25">
      <c r="A21494" s="38"/>
      <c r="B21494" s="38"/>
      <c r="C21494" s="38"/>
      <c r="D21494" s="38"/>
    </row>
    <row r="21495" spans="1:4" x14ac:dyDescent="0.25">
      <c r="A21495" s="38"/>
      <c r="B21495" s="38"/>
      <c r="C21495" s="38"/>
      <c r="D21495" s="38"/>
    </row>
    <row r="21496" spans="1:4" x14ac:dyDescent="0.25">
      <c r="A21496" s="38"/>
      <c r="B21496" s="38"/>
      <c r="C21496" s="38"/>
      <c r="D21496" s="38"/>
    </row>
    <row r="21497" spans="1:4" x14ac:dyDescent="0.25">
      <c r="A21497" s="38"/>
      <c r="B21497" s="38"/>
      <c r="C21497" s="38"/>
      <c r="D21497" s="38"/>
    </row>
    <row r="21498" spans="1:4" x14ac:dyDescent="0.25">
      <c r="A21498" s="38"/>
      <c r="B21498" s="38"/>
      <c r="C21498" s="38"/>
      <c r="D21498" s="38"/>
    </row>
    <row r="21499" spans="1:4" x14ac:dyDescent="0.25">
      <c r="A21499" s="38"/>
      <c r="B21499" s="38"/>
      <c r="C21499" s="38"/>
      <c r="D21499" s="38"/>
    </row>
    <row r="21500" spans="1:4" x14ac:dyDescent="0.25">
      <c r="A21500" s="38"/>
      <c r="B21500" s="38"/>
      <c r="C21500" s="38"/>
      <c r="D21500" s="38"/>
    </row>
    <row r="21501" spans="1:4" x14ac:dyDescent="0.25">
      <c r="A21501" s="38"/>
      <c r="B21501" s="38"/>
      <c r="C21501" s="38"/>
      <c r="D21501" s="38"/>
    </row>
    <row r="21502" spans="1:4" x14ac:dyDescent="0.25">
      <c r="A21502" s="38"/>
      <c r="B21502" s="38"/>
      <c r="C21502" s="38"/>
      <c r="D21502" s="38"/>
    </row>
    <row r="21503" spans="1:4" x14ac:dyDescent="0.25">
      <c r="A21503" s="38"/>
      <c r="B21503" s="38"/>
      <c r="C21503" s="38"/>
      <c r="D21503" s="38"/>
    </row>
    <row r="21504" spans="1:4" x14ac:dyDescent="0.25">
      <c r="A21504" s="38"/>
      <c r="B21504" s="38"/>
      <c r="C21504" s="38"/>
      <c r="D21504" s="38"/>
    </row>
    <row r="21505" spans="1:4" x14ac:dyDescent="0.25">
      <c r="A21505" s="38"/>
      <c r="B21505" s="38"/>
      <c r="C21505" s="38"/>
      <c r="D21505" s="38"/>
    </row>
    <row r="21506" spans="1:4" x14ac:dyDescent="0.25">
      <c r="A21506" s="38"/>
      <c r="B21506" s="38"/>
      <c r="C21506" s="38"/>
      <c r="D21506" s="38"/>
    </row>
    <row r="21507" spans="1:4" x14ac:dyDescent="0.25">
      <c r="A21507" s="38"/>
      <c r="B21507" s="38"/>
      <c r="C21507" s="38"/>
      <c r="D21507" s="38"/>
    </row>
    <row r="21508" spans="1:4" x14ac:dyDescent="0.25">
      <c r="A21508" s="38"/>
      <c r="B21508" s="38"/>
      <c r="C21508" s="38"/>
      <c r="D21508" s="38"/>
    </row>
    <row r="21509" spans="1:4" x14ac:dyDescent="0.25">
      <c r="A21509" s="38"/>
      <c r="B21509" s="38"/>
      <c r="C21509" s="38"/>
      <c r="D21509" s="38"/>
    </row>
    <row r="21510" spans="1:4" x14ac:dyDescent="0.25">
      <c r="A21510" s="38"/>
      <c r="B21510" s="38"/>
      <c r="C21510" s="38"/>
      <c r="D21510" s="38"/>
    </row>
    <row r="21511" spans="1:4" x14ac:dyDescent="0.25">
      <c r="A21511" s="38"/>
      <c r="B21511" s="38"/>
      <c r="C21511" s="38"/>
      <c r="D21511" s="38"/>
    </row>
    <row r="21512" spans="1:4" x14ac:dyDescent="0.25">
      <c r="A21512" s="38"/>
      <c r="B21512" s="38"/>
      <c r="C21512" s="38"/>
      <c r="D21512" s="38"/>
    </row>
    <row r="21513" spans="1:4" x14ac:dyDescent="0.25">
      <c r="A21513" s="38"/>
      <c r="B21513" s="38"/>
      <c r="C21513" s="38"/>
      <c r="D21513" s="38"/>
    </row>
    <row r="21514" spans="1:4" x14ac:dyDescent="0.25">
      <c r="A21514" s="38"/>
      <c r="B21514" s="38"/>
      <c r="C21514" s="38"/>
      <c r="D21514" s="38"/>
    </row>
    <row r="21515" spans="1:4" x14ac:dyDescent="0.25">
      <c r="A21515" s="38"/>
      <c r="B21515" s="38"/>
      <c r="C21515" s="38"/>
      <c r="D21515" s="38"/>
    </row>
    <row r="21516" spans="1:4" x14ac:dyDescent="0.25">
      <c r="A21516" s="38"/>
      <c r="B21516" s="38"/>
      <c r="C21516" s="38"/>
      <c r="D21516" s="38"/>
    </row>
    <row r="21517" spans="1:4" x14ac:dyDescent="0.25">
      <c r="A21517" s="38"/>
      <c r="B21517" s="38"/>
      <c r="C21517" s="38"/>
      <c r="D21517" s="38"/>
    </row>
    <row r="21518" spans="1:4" x14ac:dyDescent="0.25">
      <c r="A21518" s="38"/>
      <c r="B21518" s="38"/>
      <c r="C21518" s="38"/>
      <c r="D21518" s="38"/>
    </row>
    <row r="21519" spans="1:4" x14ac:dyDescent="0.25">
      <c r="A21519" s="38"/>
      <c r="B21519" s="38"/>
      <c r="C21519" s="38"/>
      <c r="D21519" s="38"/>
    </row>
    <row r="21520" spans="1:4" x14ac:dyDescent="0.25">
      <c r="A21520" s="38"/>
      <c r="B21520" s="38"/>
      <c r="C21520" s="38"/>
      <c r="D21520" s="38"/>
    </row>
    <row r="21521" spans="1:4" x14ac:dyDescent="0.25">
      <c r="A21521" s="38"/>
      <c r="B21521" s="38"/>
      <c r="C21521" s="38"/>
      <c r="D21521" s="38"/>
    </row>
    <row r="21522" spans="1:4" x14ac:dyDescent="0.25">
      <c r="A21522" s="38"/>
      <c r="B21522" s="38"/>
      <c r="C21522" s="38"/>
      <c r="D21522" s="38"/>
    </row>
    <row r="21523" spans="1:4" x14ac:dyDescent="0.25">
      <c r="A21523" s="38"/>
      <c r="B21523" s="38"/>
      <c r="C21523" s="38"/>
      <c r="D21523" s="38"/>
    </row>
    <row r="21524" spans="1:4" x14ac:dyDescent="0.25">
      <c r="A21524" s="38"/>
      <c r="B21524" s="38"/>
      <c r="C21524" s="38"/>
      <c r="D21524" s="38"/>
    </row>
    <row r="21525" spans="1:4" x14ac:dyDescent="0.25">
      <c r="A21525" s="38"/>
      <c r="B21525" s="38"/>
      <c r="C21525" s="38"/>
      <c r="D21525" s="38"/>
    </row>
    <row r="21526" spans="1:4" x14ac:dyDescent="0.25">
      <c r="A21526" s="38"/>
      <c r="B21526" s="38"/>
      <c r="C21526" s="38"/>
      <c r="D21526" s="38"/>
    </row>
    <row r="21527" spans="1:4" x14ac:dyDescent="0.25">
      <c r="A21527" s="38"/>
      <c r="B21527" s="38"/>
      <c r="C21527" s="38"/>
      <c r="D21527" s="38"/>
    </row>
    <row r="21528" spans="1:4" x14ac:dyDescent="0.25">
      <c r="A21528" s="38"/>
      <c r="B21528" s="38"/>
      <c r="C21528" s="38"/>
      <c r="D21528" s="38"/>
    </row>
    <row r="21529" spans="1:4" x14ac:dyDescent="0.25">
      <c r="A21529" s="38"/>
      <c r="B21529" s="38"/>
      <c r="C21529" s="38"/>
      <c r="D21529" s="38"/>
    </row>
    <row r="21530" spans="1:4" x14ac:dyDescent="0.25">
      <c r="A21530" s="38"/>
      <c r="B21530" s="38"/>
      <c r="C21530" s="38"/>
      <c r="D21530" s="38"/>
    </row>
    <row r="21531" spans="1:4" x14ac:dyDescent="0.25">
      <c r="A21531" s="38"/>
      <c r="B21531" s="38"/>
      <c r="C21531" s="38"/>
      <c r="D21531" s="38"/>
    </row>
    <row r="21532" spans="1:4" x14ac:dyDescent="0.25">
      <c r="A21532" s="38"/>
      <c r="B21532" s="38"/>
      <c r="C21532" s="38"/>
      <c r="D21532" s="38"/>
    </row>
    <row r="21533" spans="1:4" x14ac:dyDescent="0.25">
      <c r="A21533" s="38"/>
      <c r="B21533" s="38"/>
      <c r="C21533" s="38"/>
      <c r="D21533" s="38"/>
    </row>
    <row r="21534" spans="1:4" x14ac:dyDescent="0.25">
      <c r="A21534" s="38"/>
      <c r="B21534" s="38"/>
      <c r="C21534" s="38"/>
      <c r="D21534" s="38"/>
    </row>
    <row r="21535" spans="1:4" x14ac:dyDescent="0.25">
      <c r="A21535" s="38"/>
      <c r="B21535" s="38"/>
      <c r="C21535" s="38"/>
      <c r="D21535" s="38"/>
    </row>
    <row r="21536" spans="1:4" x14ac:dyDescent="0.25">
      <c r="A21536" s="38"/>
      <c r="B21536" s="38"/>
      <c r="C21536" s="38"/>
      <c r="D21536" s="38"/>
    </row>
    <row r="21537" spans="1:4" x14ac:dyDescent="0.25">
      <c r="A21537" s="38"/>
      <c r="B21537" s="38"/>
      <c r="C21537" s="38"/>
      <c r="D21537" s="38"/>
    </row>
    <row r="21538" spans="1:4" x14ac:dyDescent="0.25">
      <c r="A21538" s="38"/>
      <c r="B21538" s="38"/>
      <c r="C21538" s="38"/>
      <c r="D21538" s="38"/>
    </row>
    <row r="21539" spans="1:4" x14ac:dyDescent="0.25">
      <c r="A21539" s="38"/>
      <c r="B21539" s="38"/>
      <c r="C21539" s="38"/>
      <c r="D21539" s="38"/>
    </row>
    <row r="21540" spans="1:4" x14ac:dyDescent="0.25">
      <c r="A21540" s="38"/>
      <c r="B21540" s="38"/>
      <c r="C21540" s="38"/>
      <c r="D21540" s="38"/>
    </row>
    <row r="21541" spans="1:4" x14ac:dyDescent="0.25">
      <c r="A21541" s="38"/>
      <c r="B21541" s="38"/>
      <c r="C21541" s="38"/>
      <c r="D21541" s="38"/>
    </row>
    <row r="21542" spans="1:4" x14ac:dyDescent="0.25">
      <c r="A21542" s="38"/>
      <c r="B21542" s="38"/>
      <c r="C21542" s="38"/>
      <c r="D21542" s="38"/>
    </row>
    <row r="21543" spans="1:4" x14ac:dyDescent="0.25">
      <c r="A21543" s="38"/>
      <c r="B21543" s="38"/>
      <c r="C21543" s="38"/>
      <c r="D21543" s="38"/>
    </row>
    <row r="21544" spans="1:4" x14ac:dyDescent="0.25">
      <c r="A21544" s="38"/>
      <c r="B21544" s="38"/>
      <c r="C21544" s="38"/>
      <c r="D21544" s="38"/>
    </row>
    <row r="21545" spans="1:4" x14ac:dyDescent="0.25">
      <c r="A21545" s="38"/>
      <c r="B21545" s="38"/>
      <c r="C21545" s="38"/>
      <c r="D21545" s="38"/>
    </row>
    <row r="21546" spans="1:4" x14ac:dyDescent="0.25">
      <c r="A21546" s="38"/>
      <c r="B21546" s="38"/>
      <c r="C21546" s="38"/>
      <c r="D21546" s="38"/>
    </row>
    <row r="21547" spans="1:4" x14ac:dyDescent="0.25">
      <c r="A21547" s="38"/>
      <c r="B21547" s="38"/>
      <c r="C21547" s="38"/>
      <c r="D21547" s="38"/>
    </row>
    <row r="21548" spans="1:4" x14ac:dyDescent="0.25">
      <c r="A21548" s="38"/>
      <c r="B21548" s="38"/>
      <c r="C21548" s="38"/>
      <c r="D21548" s="38"/>
    </row>
    <row r="21549" spans="1:4" x14ac:dyDescent="0.25">
      <c r="A21549" s="38"/>
      <c r="B21549" s="38"/>
      <c r="C21549" s="38"/>
      <c r="D21549" s="38"/>
    </row>
    <row r="21550" spans="1:4" x14ac:dyDescent="0.25">
      <c r="A21550" s="38"/>
      <c r="B21550" s="38"/>
      <c r="C21550" s="38"/>
      <c r="D21550" s="38"/>
    </row>
    <row r="21551" spans="1:4" x14ac:dyDescent="0.25">
      <c r="A21551" s="38"/>
      <c r="B21551" s="38"/>
      <c r="C21551" s="38"/>
      <c r="D21551" s="38"/>
    </row>
    <row r="21552" spans="1:4" x14ac:dyDescent="0.25">
      <c r="A21552" s="38"/>
      <c r="B21552" s="38"/>
      <c r="C21552" s="38"/>
      <c r="D21552" s="38"/>
    </row>
    <row r="21553" spans="1:4" x14ac:dyDescent="0.25">
      <c r="A21553" s="38"/>
      <c r="B21553" s="38"/>
      <c r="C21553" s="38"/>
      <c r="D21553" s="38"/>
    </row>
    <row r="21554" spans="1:4" x14ac:dyDescent="0.25">
      <c r="A21554" s="38"/>
      <c r="B21554" s="38"/>
      <c r="C21554" s="38"/>
      <c r="D21554" s="38"/>
    </row>
    <row r="21555" spans="1:4" x14ac:dyDescent="0.25">
      <c r="A21555" s="38"/>
      <c r="B21555" s="38"/>
      <c r="C21555" s="38"/>
      <c r="D21555" s="38"/>
    </row>
    <row r="21556" spans="1:4" x14ac:dyDescent="0.25">
      <c r="A21556" s="38"/>
      <c r="B21556" s="38"/>
      <c r="C21556" s="38"/>
      <c r="D21556" s="38"/>
    </row>
    <row r="21557" spans="1:4" x14ac:dyDescent="0.25">
      <c r="A21557" s="38"/>
      <c r="B21557" s="38"/>
      <c r="C21557" s="38"/>
      <c r="D21557" s="38"/>
    </row>
    <row r="21558" spans="1:4" x14ac:dyDescent="0.25">
      <c r="A21558" s="38"/>
      <c r="B21558" s="38"/>
      <c r="C21558" s="38"/>
      <c r="D21558" s="38"/>
    </row>
    <row r="21559" spans="1:4" x14ac:dyDescent="0.25">
      <c r="A21559" s="38"/>
      <c r="B21559" s="38"/>
      <c r="C21559" s="38"/>
      <c r="D21559" s="38"/>
    </row>
    <row r="21560" spans="1:4" x14ac:dyDescent="0.25">
      <c r="A21560" s="38"/>
      <c r="B21560" s="38"/>
      <c r="C21560" s="38"/>
      <c r="D21560" s="38"/>
    </row>
    <row r="21561" spans="1:4" x14ac:dyDescent="0.25">
      <c r="A21561" s="38"/>
      <c r="B21561" s="38"/>
      <c r="C21561" s="38"/>
      <c r="D21561" s="38"/>
    </row>
    <row r="21562" spans="1:4" x14ac:dyDescent="0.25">
      <c r="A21562" s="38"/>
      <c r="B21562" s="38"/>
      <c r="C21562" s="38"/>
      <c r="D21562" s="38"/>
    </row>
    <row r="21563" spans="1:4" x14ac:dyDescent="0.25">
      <c r="A21563" s="38"/>
      <c r="B21563" s="38"/>
      <c r="C21563" s="38"/>
      <c r="D21563" s="38"/>
    </row>
    <row r="21564" spans="1:4" x14ac:dyDescent="0.25">
      <c r="A21564" s="38"/>
      <c r="B21564" s="38"/>
      <c r="C21564" s="38"/>
      <c r="D21564" s="38"/>
    </row>
    <row r="21565" spans="1:4" x14ac:dyDescent="0.25">
      <c r="A21565" s="38"/>
      <c r="B21565" s="38"/>
      <c r="C21565" s="38"/>
      <c r="D21565" s="38"/>
    </row>
    <row r="21566" spans="1:4" x14ac:dyDescent="0.25">
      <c r="A21566" s="38"/>
      <c r="B21566" s="38"/>
      <c r="C21566" s="38"/>
      <c r="D21566" s="38"/>
    </row>
    <row r="21567" spans="1:4" x14ac:dyDescent="0.25">
      <c r="A21567" s="38"/>
      <c r="B21567" s="38"/>
      <c r="C21567" s="38"/>
      <c r="D21567" s="38"/>
    </row>
    <row r="21568" spans="1:4" x14ac:dyDescent="0.25">
      <c r="A21568" s="38"/>
      <c r="B21568" s="38"/>
      <c r="C21568" s="38"/>
      <c r="D21568" s="38"/>
    </row>
    <row r="21569" spans="1:4" x14ac:dyDescent="0.25">
      <c r="A21569" s="38"/>
      <c r="B21569" s="38"/>
      <c r="C21569" s="38"/>
      <c r="D21569" s="38"/>
    </row>
    <row r="21570" spans="1:4" x14ac:dyDescent="0.25">
      <c r="A21570" s="38"/>
      <c r="B21570" s="38"/>
      <c r="C21570" s="38"/>
      <c r="D21570" s="38"/>
    </row>
    <row r="21571" spans="1:4" x14ac:dyDescent="0.25">
      <c r="A21571" s="38"/>
      <c r="B21571" s="38"/>
      <c r="C21571" s="38"/>
      <c r="D21571" s="38"/>
    </row>
    <row r="21572" spans="1:4" x14ac:dyDescent="0.25">
      <c r="A21572" s="38"/>
      <c r="B21572" s="38"/>
      <c r="C21572" s="38"/>
      <c r="D21572" s="38"/>
    </row>
    <row r="21573" spans="1:4" x14ac:dyDescent="0.25">
      <c r="A21573" s="38"/>
      <c r="B21573" s="38"/>
      <c r="C21573" s="38"/>
      <c r="D21573" s="38"/>
    </row>
    <row r="21574" spans="1:4" x14ac:dyDescent="0.25">
      <c r="A21574" s="38"/>
      <c r="B21574" s="38"/>
      <c r="C21574" s="38"/>
      <c r="D21574" s="38"/>
    </row>
    <row r="21575" spans="1:4" x14ac:dyDescent="0.25">
      <c r="A21575" s="38"/>
      <c r="B21575" s="38"/>
      <c r="C21575" s="38"/>
      <c r="D21575" s="38"/>
    </row>
    <row r="21576" spans="1:4" x14ac:dyDescent="0.25">
      <c r="A21576" s="38"/>
      <c r="B21576" s="38"/>
      <c r="C21576" s="38"/>
      <c r="D21576" s="38"/>
    </row>
    <row r="21577" spans="1:4" x14ac:dyDescent="0.25">
      <c r="A21577" s="38"/>
      <c r="B21577" s="38"/>
      <c r="C21577" s="38"/>
      <c r="D21577" s="38"/>
    </row>
    <row r="21578" spans="1:4" x14ac:dyDescent="0.25">
      <c r="A21578" s="38"/>
      <c r="B21578" s="38"/>
      <c r="C21578" s="38"/>
      <c r="D21578" s="38"/>
    </row>
    <row r="21579" spans="1:4" x14ac:dyDescent="0.25">
      <c r="A21579" s="38"/>
      <c r="B21579" s="38"/>
      <c r="C21579" s="38"/>
      <c r="D21579" s="38"/>
    </row>
    <row r="21580" spans="1:4" x14ac:dyDescent="0.25">
      <c r="A21580" s="38"/>
      <c r="B21580" s="38"/>
      <c r="C21580" s="38"/>
      <c r="D21580" s="38"/>
    </row>
    <row r="21581" spans="1:4" x14ac:dyDescent="0.25">
      <c r="A21581" s="38"/>
      <c r="B21581" s="38"/>
      <c r="C21581" s="38"/>
      <c r="D21581" s="38"/>
    </row>
    <row r="21582" spans="1:4" x14ac:dyDescent="0.25">
      <c r="A21582" s="38"/>
      <c r="B21582" s="38"/>
      <c r="C21582" s="38"/>
      <c r="D21582" s="38"/>
    </row>
    <row r="21583" spans="1:4" x14ac:dyDescent="0.25">
      <c r="A21583" s="38"/>
      <c r="B21583" s="38"/>
      <c r="C21583" s="38"/>
      <c r="D21583" s="38"/>
    </row>
    <row r="21584" spans="1:4" x14ac:dyDescent="0.25">
      <c r="A21584" s="38"/>
      <c r="B21584" s="38"/>
      <c r="C21584" s="38"/>
      <c r="D21584" s="38"/>
    </row>
    <row r="21585" spans="1:4" x14ac:dyDescent="0.25">
      <c r="A21585" s="38"/>
      <c r="B21585" s="38"/>
      <c r="C21585" s="38"/>
      <c r="D21585" s="38"/>
    </row>
    <row r="21586" spans="1:4" x14ac:dyDescent="0.25">
      <c r="A21586" s="38"/>
      <c r="B21586" s="38"/>
      <c r="C21586" s="38"/>
      <c r="D21586" s="38"/>
    </row>
    <row r="21587" spans="1:4" x14ac:dyDescent="0.25">
      <c r="A21587" s="38"/>
      <c r="B21587" s="38"/>
      <c r="C21587" s="38"/>
      <c r="D21587" s="38"/>
    </row>
    <row r="21588" spans="1:4" x14ac:dyDescent="0.25">
      <c r="A21588" s="38"/>
      <c r="B21588" s="38"/>
      <c r="C21588" s="38"/>
      <c r="D21588" s="38"/>
    </row>
    <row r="21589" spans="1:4" x14ac:dyDescent="0.25">
      <c r="A21589" s="38"/>
      <c r="B21589" s="38"/>
      <c r="C21589" s="38"/>
      <c r="D21589" s="38"/>
    </row>
    <row r="21590" spans="1:4" x14ac:dyDescent="0.25">
      <c r="A21590" s="38"/>
      <c r="B21590" s="38"/>
      <c r="C21590" s="38"/>
      <c r="D21590" s="38"/>
    </row>
    <row r="21591" spans="1:4" x14ac:dyDescent="0.25">
      <c r="A21591" s="38"/>
      <c r="B21591" s="38"/>
      <c r="C21591" s="38"/>
      <c r="D21591" s="38"/>
    </row>
    <row r="21592" spans="1:4" x14ac:dyDescent="0.25">
      <c r="A21592" s="38"/>
      <c r="B21592" s="38"/>
      <c r="C21592" s="38"/>
      <c r="D21592" s="38"/>
    </row>
    <row r="21593" spans="1:4" x14ac:dyDescent="0.25">
      <c r="A21593" s="38"/>
      <c r="B21593" s="38"/>
      <c r="C21593" s="38"/>
      <c r="D21593" s="38"/>
    </row>
    <row r="21594" spans="1:4" x14ac:dyDescent="0.25">
      <c r="A21594" s="38"/>
      <c r="B21594" s="38"/>
      <c r="C21594" s="38"/>
      <c r="D21594" s="38"/>
    </row>
    <row r="21595" spans="1:4" x14ac:dyDescent="0.25">
      <c r="A21595" s="38"/>
      <c r="B21595" s="38"/>
      <c r="C21595" s="38"/>
      <c r="D21595" s="38"/>
    </row>
    <row r="21596" spans="1:4" x14ac:dyDescent="0.25">
      <c r="A21596" s="38"/>
      <c r="B21596" s="38"/>
      <c r="C21596" s="38"/>
      <c r="D21596" s="38"/>
    </row>
    <row r="21597" spans="1:4" x14ac:dyDescent="0.25">
      <c r="A21597" s="38"/>
      <c r="B21597" s="38"/>
      <c r="C21597" s="38"/>
      <c r="D21597" s="38"/>
    </row>
    <row r="21598" spans="1:4" x14ac:dyDescent="0.25">
      <c r="A21598" s="38"/>
      <c r="B21598" s="38"/>
      <c r="C21598" s="38"/>
      <c r="D21598" s="38"/>
    </row>
    <row r="21599" spans="1:4" x14ac:dyDescent="0.25">
      <c r="A21599" s="38"/>
      <c r="B21599" s="38"/>
      <c r="C21599" s="38"/>
      <c r="D21599" s="38"/>
    </row>
    <row r="21600" spans="1:4" x14ac:dyDescent="0.25">
      <c r="A21600" s="38"/>
      <c r="B21600" s="38"/>
      <c r="C21600" s="38"/>
      <c r="D21600" s="38"/>
    </row>
    <row r="21601" spans="1:4" x14ac:dyDescent="0.25">
      <c r="A21601" s="38"/>
      <c r="B21601" s="38"/>
      <c r="C21601" s="38"/>
      <c r="D21601" s="38"/>
    </row>
    <row r="21602" spans="1:4" x14ac:dyDescent="0.25">
      <c r="A21602" s="38"/>
      <c r="B21602" s="38"/>
      <c r="C21602" s="38"/>
      <c r="D21602" s="38"/>
    </row>
    <row r="21603" spans="1:4" x14ac:dyDescent="0.25">
      <c r="A21603" s="38"/>
      <c r="B21603" s="38"/>
      <c r="C21603" s="38"/>
      <c r="D21603" s="38"/>
    </row>
    <row r="21604" spans="1:4" x14ac:dyDescent="0.25">
      <c r="A21604" s="38"/>
      <c r="B21604" s="38"/>
      <c r="C21604" s="38"/>
      <c r="D21604" s="38"/>
    </row>
    <row r="21605" spans="1:4" x14ac:dyDescent="0.25">
      <c r="A21605" s="38"/>
      <c r="B21605" s="38"/>
      <c r="C21605" s="38"/>
      <c r="D21605" s="38"/>
    </row>
    <row r="21606" spans="1:4" x14ac:dyDescent="0.25">
      <c r="A21606" s="38"/>
      <c r="B21606" s="38"/>
      <c r="C21606" s="38"/>
      <c r="D21606" s="38"/>
    </row>
    <row r="21607" spans="1:4" x14ac:dyDescent="0.25">
      <c r="A21607" s="38"/>
      <c r="B21607" s="38"/>
      <c r="C21607" s="38"/>
      <c r="D21607" s="38"/>
    </row>
    <row r="21608" spans="1:4" x14ac:dyDescent="0.25">
      <c r="A21608" s="38"/>
      <c r="B21608" s="38"/>
      <c r="C21608" s="38"/>
      <c r="D21608" s="38"/>
    </row>
    <row r="21609" spans="1:4" x14ac:dyDescent="0.25">
      <c r="A21609" s="38"/>
      <c r="B21609" s="38"/>
      <c r="C21609" s="38"/>
      <c r="D21609" s="38"/>
    </row>
    <row r="21610" spans="1:4" x14ac:dyDescent="0.25">
      <c r="A21610" s="38"/>
      <c r="B21610" s="38"/>
      <c r="C21610" s="38"/>
      <c r="D21610" s="38"/>
    </row>
    <row r="21611" spans="1:4" x14ac:dyDescent="0.25">
      <c r="A21611" s="38"/>
      <c r="B21611" s="38"/>
      <c r="C21611" s="38"/>
      <c r="D21611" s="38"/>
    </row>
    <row r="21612" spans="1:4" x14ac:dyDescent="0.25">
      <c r="A21612" s="38"/>
      <c r="B21612" s="38"/>
      <c r="C21612" s="38"/>
      <c r="D21612" s="38"/>
    </row>
    <row r="21613" spans="1:4" x14ac:dyDescent="0.25">
      <c r="A21613" s="38"/>
      <c r="B21613" s="38"/>
      <c r="C21613" s="38"/>
      <c r="D21613" s="38"/>
    </row>
    <row r="21614" spans="1:4" x14ac:dyDescent="0.25">
      <c r="A21614" s="38"/>
      <c r="B21614" s="38"/>
      <c r="C21614" s="38"/>
      <c r="D21614" s="38"/>
    </row>
    <row r="21615" spans="1:4" x14ac:dyDescent="0.25">
      <c r="A21615" s="38"/>
      <c r="B21615" s="38"/>
      <c r="C21615" s="38"/>
      <c r="D21615" s="38"/>
    </row>
    <row r="21616" spans="1:4" x14ac:dyDescent="0.25">
      <c r="A21616" s="38"/>
      <c r="B21616" s="38"/>
      <c r="C21616" s="38"/>
      <c r="D21616" s="38"/>
    </row>
    <row r="21617" spans="1:4" x14ac:dyDescent="0.25">
      <c r="A21617" s="38"/>
      <c r="B21617" s="38"/>
      <c r="C21617" s="38"/>
      <c r="D21617" s="38"/>
    </row>
    <row r="21618" spans="1:4" x14ac:dyDescent="0.25">
      <c r="A21618" s="38"/>
      <c r="B21618" s="38"/>
      <c r="C21618" s="38"/>
      <c r="D21618" s="38"/>
    </row>
    <row r="21619" spans="1:4" x14ac:dyDescent="0.25">
      <c r="A21619" s="38"/>
      <c r="B21619" s="38"/>
      <c r="C21619" s="38"/>
      <c r="D21619" s="38"/>
    </row>
    <row r="21620" spans="1:4" x14ac:dyDescent="0.25">
      <c r="A21620" s="38"/>
      <c r="B21620" s="38"/>
      <c r="C21620" s="38"/>
      <c r="D21620" s="38"/>
    </row>
    <row r="21621" spans="1:4" x14ac:dyDescent="0.25">
      <c r="A21621" s="38"/>
      <c r="B21621" s="38"/>
      <c r="C21621" s="38"/>
      <c r="D21621" s="38"/>
    </row>
    <row r="21622" spans="1:4" x14ac:dyDescent="0.25">
      <c r="A21622" s="38"/>
      <c r="B21622" s="38"/>
      <c r="C21622" s="38"/>
      <c r="D21622" s="38"/>
    </row>
    <row r="21623" spans="1:4" x14ac:dyDescent="0.25">
      <c r="A21623" s="38"/>
      <c r="B21623" s="38"/>
      <c r="C21623" s="38"/>
      <c r="D21623" s="38"/>
    </row>
    <row r="21624" spans="1:4" x14ac:dyDescent="0.25">
      <c r="A21624" s="38"/>
      <c r="B21624" s="38"/>
      <c r="C21624" s="38"/>
      <c r="D21624" s="38"/>
    </row>
    <row r="21625" spans="1:4" x14ac:dyDescent="0.25">
      <c r="A21625" s="38"/>
      <c r="B21625" s="38"/>
      <c r="C21625" s="38"/>
      <c r="D21625" s="38"/>
    </row>
    <row r="21626" spans="1:4" x14ac:dyDescent="0.25">
      <c r="A21626" s="38"/>
      <c r="B21626" s="38"/>
      <c r="C21626" s="38"/>
      <c r="D21626" s="38"/>
    </row>
    <row r="21627" spans="1:4" x14ac:dyDescent="0.25">
      <c r="A21627" s="38"/>
      <c r="B21627" s="38"/>
      <c r="C21627" s="38"/>
      <c r="D21627" s="38"/>
    </row>
    <row r="21628" spans="1:4" x14ac:dyDescent="0.25">
      <c r="A21628" s="38"/>
      <c r="B21628" s="38"/>
      <c r="C21628" s="38"/>
      <c r="D21628" s="38"/>
    </row>
    <row r="21629" spans="1:4" x14ac:dyDescent="0.25">
      <c r="A21629" s="38"/>
      <c r="B21629" s="38"/>
      <c r="C21629" s="38"/>
      <c r="D21629" s="38"/>
    </row>
    <row r="21630" spans="1:4" x14ac:dyDescent="0.25">
      <c r="A21630" s="38"/>
      <c r="B21630" s="38"/>
      <c r="C21630" s="38"/>
      <c r="D21630" s="38"/>
    </row>
    <row r="21631" spans="1:4" x14ac:dyDescent="0.25">
      <c r="A21631" s="38"/>
      <c r="B21631" s="38"/>
      <c r="C21631" s="38"/>
      <c r="D21631" s="38"/>
    </row>
    <row r="21632" spans="1:4" x14ac:dyDescent="0.25">
      <c r="A21632" s="38"/>
      <c r="B21632" s="38"/>
      <c r="C21632" s="38"/>
      <c r="D21632" s="38"/>
    </row>
    <row r="21633" spans="1:4" x14ac:dyDescent="0.25">
      <c r="A21633" s="38"/>
      <c r="B21633" s="38"/>
      <c r="C21633" s="38"/>
      <c r="D21633" s="38"/>
    </row>
    <row r="21634" spans="1:4" x14ac:dyDescent="0.25">
      <c r="A21634" s="38"/>
      <c r="B21634" s="38"/>
      <c r="C21634" s="38"/>
      <c r="D21634" s="38"/>
    </row>
    <row r="21635" spans="1:4" x14ac:dyDescent="0.25">
      <c r="A21635" s="38"/>
      <c r="B21635" s="38"/>
      <c r="C21635" s="38"/>
      <c r="D21635" s="38"/>
    </row>
    <row r="21636" spans="1:4" x14ac:dyDescent="0.25">
      <c r="A21636" s="38"/>
      <c r="B21636" s="38"/>
      <c r="C21636" s="38"/>
      <c r="D21636" s="38"/>
    </row>
    <row r="21637" spans="1:4" x14ac:dyDescent="0.25">
      <c r="A21637" s="38"/>
      <c r="B21637" s="38"/>
      <c r="C21637" s="38"/>
      <c r="D21637" s="38"/>
    </row>
    <row r="21638" spans="1:4" x14ac:dyDescent="0.25">
      <c r="A21638" s="38"/>
      <c r="B21638" s="38"/>
      <c r="C21638" s="38"/>
      <c r="D21638" s="38"/>
    </row>
    <row r="21639" spans="1:4" x14ac:dyDescent="0.25">
      <c r="A21639" s="38"/>
      <c r="B21639" s="38"/>
      <c r="C21639" s="38"/>
      <c r="D21639" s="38"/>
    </row>
    <row r="21640" spans="1:4" x14ac:dyDescent="0.25">
      <c r="A21640" s="38"/>
      <c r="B21640" s="38"/>
      <c r="C21640" s="38"/>
      <c r="D21640" s="38"/>
    </row>
    <row r="21641" spans="1:4" x14ac:dyDescent="0.25">
      <c r="A21641" s="38"/>
      <c r="B21641" s="38"/>
      <c r="C21641" s="38"/>
      <c r="D21641" s="38"/>
    </row>
    <row r="21642" spans="1:4" x14ac:dyDescent="0.25">
      <c r="A21642" s="38"/>
      <c r="B21642" s="38"/>
      <c r="C21642" s="38"/>
      <c r="D21642" s="38"/>
    </row>
    <row r="21643" spans="1:4" x14ac:dyDescent="0.25">
      <c r="A21643" s="38"/>
      <c r="B21643" s="38"/>
      <c r="C21643" s="38"/>
      <c r="D21643" s="38"/>
    </row>
    <row r="21644" spans="1:4" x14ac:dyDescent="0.25">
      <c r="A21644" s="38"/>
      <c r="B21644" s="38"/>
      <c r="C21644" s="38"/>
      <c r="D21644" s="38"/>
    </row>
    <row r="21645" spans="1:4" x14ac:dyDescent="0.25">
      <c r="A21645" s="38"/>
      <c r="B21645" s="38"/>
      <c r="C21645" s="38"/>
      <c r="D21645" s="38"/>
    </row>
    <row r="21646" spans="1:4" x14ac:dyDescent="0.25">
      <c r="A21646" s="38"/>
      <c r="B21646" s="38"/>
      <c r="C21646" s="38"/>
      <c r="D21646" s="38"/>
    </row>
    <row r="21647" spans="1:4" x14ac:dyDescent="0.25">
      <c r="A21647" s="38"/>
      <c r="B21647" s="38"/>
      <c r="C21647" s="38"/>
      <c r="D21647" s="38"/>
    </row>
    <row r="21648" spans="1:4" x14ac:dyDescent="0.25">
      <c r="A21648" s="38"/>
      <c r="B21648" s="38"/>
      <c r="C21648" s="38"/>
      <c r="D21648" s="38"/>
    </row>
    <row r="21649" spans="1:4" x14ac:dyDescent="0.25">
      <c r="A21649" s="38"/>
      <c r="B21649" s="38"/>
      <c r="C21649" s="38"/>
      <c r="D21649" s="38"/>
    </row>
    <row r="21650" spans="1:4" x14ac:dyDescent="0.25">
      <c r="A21650" s="38"/>
      <c r="B21650" s="38"/>
      <c r="C21650" s="38"/>
      <c r="D21650" s="38"/>
    </row>
    <row r="21651" spans="1:4" x14ac:dyDescent="0.25">
      <c r="A21651" s="38"/>
      <c r="B21651" s="38"/>
      <c r="C21651" s="38"/>
      <c r="D21651" s="38"/>
    </row>
    <row r="21652" spans="1:4" x14ac:dyDescent="0.25">
      <c r="A21652" s="38"/>
      <c r="B21652" s="38"/>
      <c r="C21652" s="38"/>
      <c r="D21652" s="38"/>
    </row>
    <row r="21653" spans="1:4" x14ac:dyDescent="0.25">
      <c r="A21653" s="38"/>
      <c r="B21653" s="38"/>
      <c r="C21653" s="38"/>
      <c r="D21653" s="38"/>
    </row>
    <row r="21654" spans="1:4" x14ac:dyDescent="0.25">
      <c r="A21654" s="38"/>
      <c r="B21654" s="38"/>
      <c r="C21654" s="38"/>
      <c r="D21654" s="38"/>
    </row>
    <row r="21655" spans="1:4" x14ac:dyDescent="0.25">
      <c r="A21655" s="38"/>
      <c r="B21655" s="38"/>
      <c r="C21655" s="38"/>
      <c r="D21655" s="38"/>
    </row>
    <row r="21656" spans="1:4" x14ac:dyDescent="0.25">
      <c r="A21656" s="38"/>
      <c r="B21656" s="38"/>
      <c r="C21656" s="38"/>
      <c r="D21656" s="38"/>
    </row>
    <row r="21657" spans="1:4" x14ac:dyDescent="0.25">
      <c r="A21657" s="38"/>
      <c r="B21657" s="38"/>
      <c r="C21657" s="38"/>
      <c r="D21657" s="38"/>
    </row>
    <row r="21658" spans="1:4" x14ac:dyDescent="0.25">
      <c r="A21658" s="38"/>
      <c r="B21658" s="38"/>
      <c r="C21658" s="38"/>
      <c r="D21658" s="38"/>
    </row>
    <row r="21659" spans="1:4" x14ac:dyDescent="0.25">
      <c r="A21659" s="38"/>
      <c r="B21659" s="38"/>
      <c r="C21659" s="38"/>
      <c r="D21659" s="38"/>
    </row>
    <row r="21660" spans="1:4" x14ac:dyDescent="0.25">
      <c r="A21660" s="38"/>
      <c r="B21660" s="38"/>
      <c r="C21660" s="38"/>
      <c r="D21660" s="38"/>
    </row>
    <row r="21661" spans="1:4" x14ac:dyDescent="0.25">
      <c r="A21661" s="38"/>
      <c r="B21661" s="38"/>
      <c r="C21661" s="38"/>
      <c r="D21661" s="38"/>
    </row>
    <row r="21662" spans="1:4" x14ac:dyDescent="0.25">
      <c r="A21662" s="38"/>
      <c r="B21662" s="38"/>
      <c r="C21662" s="38"/>
      <c r="D21662" s="38"/>
    </row>
    <row r="21663" spans="1:4" x14ac:dyDescent="0.25">
      <c r="A21663" s="38"/>
      <c r="B21663" s="38"/>
      <c r="C21663" s="38"/>
      <c r="D21663" s="38"/>
    </row>
    <row r="21664" spans="1:4" x14ac:dyDescent="0.25">
      <c r="A21664" s="38"/>
      <c r="B21664" s="38"/>
      <c r="C21664" s="38"/>
      <c r="D21664" s="38"/>
    </row>
    <row r="21665" spans="1:4" x14ac:dyDescent="0.25">
      <c r="A21665" s="38"/>
      <c r="B21665" s="38"/>
      <c r="C21665" s="38"/>
      <c r="D21665" s="38"/>
    </row>
    <row r="21666" spans="1:4" x14ac:dyDescent="0.25">
      <c r="A21666" s="38"/>
      <c r="B21666" s="38"/>
      <c r="C21666" s="38"/>
      <c r="D21666" s="38"/>
    </row>
    <row r="21667" spans="1:4" x14ac:dyDescent="0.25">
      <c r="A21667" s="38"/>
      <c r="B21667" s="38"/>
      <c r="C21667" s="38"/>
      <c r="D21667" s="38"/>
    </row>
    <row r="21668" spans="1:4" x14ac:dyDescent="0.25">
      <c r="A21668" s="38"/>
      <c r="B21668" s="38"/>
      <c r="C21668" s="38"/>
      <c r="D21668" s="38"/>
    </row>
    <row r="21669" spans="1:4" x14ac:dyDescent="0.25">
      <c r="A21669" s="38"/>
      <c r="B21669" s="38"/>
      <c r="C21669" s="38"/>
      <c r="D21669" s="38"/>
    </row>
    <row r="21670" spans="1:4" x14ac:dyDescent="0.25">
      <c r="A21670" s="38"/>
      <c r="B21670" s="38"/>
      <c r="C21670" s="38"/>
      <c r="D21670" s="38"/>
    </row>
    <row r="21671" spans="1:4" x14ac:dyDescent="0.25">
      <c r="A21671" s="38"/>
      <c r="B21671" s="38"/>
      <c r="C21671" s="38"/>
      <c r="D21671" s="38"/>
    </row>
    <row r="21672" spans="1:4" x14ac:dyDescent="0.25">
      <c r="A21672" s="38"/>
      <c r="B21672" s="38"/>
      <c r="C21672" s="38"/>
      <c r="D21672" s="38"/>
    </row>
    <row r="21673" spans="1:4" x14ac:dyDescent="0.25">
      <c r="A21673" s="38"/>
      <c r="B21673" s="38"/>
      <c r="C21673" s="38"/>
      <c r="D21673" s="38"/>
    </row>
    <row r="21674" spans="1:4" x14ac:dyDescent="0.25">
      <c r="A21674" s="38"/>
      <c r="B21674" s="38"/>
      <c r="C21674" s="38"/>
      <c r="D21674" s="38"/>
    </row>
    <row r="21675" spans="1:4" x14ac:dyDescent="0.25">
      <c r="A21675" s="38"/>
      <c r="B21675" s="38"/>
      <c r="C21675" s="38"/>
      <c r="D21675" s="38"/>
    </row>
    <row r="21676" spans="1:4" x14ac:dyDescent="0.25">
      <c r="A21676" s="38"/>
      <c r="B21676" s="38"/>
      <c r="C21676" s="38"/>
      <c r="D21676" s="38"/>
    </row>
    <row r="21677" spans="1:4" x14ac:dyDescent="0.25">
      <c r="A21677" s="38"/>
      <c r="B21677" s="38"/>
      <c r="C21677" s="38"/>
      <c r="D21677" s="38"/>
    </row>
    <row r="21678" spans="1:4" x14ac:dyDescent="0.25">
      <c r="A21678" s="38"/>
      <c r="B21678" s="38"/>
      <c r="C21678" s="38"/>
      <c r="D21678" s="38"/>
    </row>
    <row r="21679" spans="1:4" x14ac:dyDescent="0.25">
      <c r="A21679" s="38"/>
      <c r="B21679" s="38"/>
      <c r="C21679" s="38"/>
      <c r="D21679" s="38"/>
    </row>
    <row r="21680" spans="1:4" x14ac:dyDescent="0.25">
      <c r="A21680" s="38"/>
      <c r="B21680" s="38"/>
      <c r="C21680" s="38"/>
      <c r="D21680" s="38"/>
    </row>
    <row r="21681" spans="1:4" x14ac:dyDescent="0.25">
      <c r="A21681" s="38"/>
      <c r="B21681" s="38"/>
      <c r="C21681" s="38"/>
      <c r="D21681" s="38"/>
    </row>
    <row r="21682" spans="1:4" x14ac:dyDescent="0.25">
      <c r="A21682" s="38"/>
      <c r="B21682" s="38"/>
      <c r="C21682" s="38"/>
      <c r="D21682" s="38"/>
    </row>
    <row r="21683" spans="1:4" x14ac:dyDescent="0.25">
      <c r="A21683" s="38"/>
      <c r="B21683" s="38"/>
      <c r="C21683" s="38"/>
      <c r="D21683" s="38"/>
    </row>
    <row r="21684" spans="1:4" x14ac:dyDescent="0.25">
      <c r="A21684" s="38"/>
      <c r="B21684" s="38"/>
      <c r="C21684" s="38"/>
      <c r="D21684" s="38"/>
    </row>
    <row r="21685" spans="1:4" x14ac:dyDescent="0.25">
      <c r="A21685" s="38"/>
      <c r="B21685" s="38"/>
      <c r="C21685" s="38"/>
      <c r="D21685" s="38"/>
    </row>
    <row r="21686" spans="1:4" x14ac:dyDescent="0.25">
      <c r="A21686" s="38"/>
      <c r="B21686" s="38"/>
      <c r="C21686" s="38"/>
      <c r="D21686" s="38"/>
    </row>
    <row r="21687" spans="1:4" x14ac:dyDescent="0.25">
      <c r="A21687" s="38"/>
      <c r="B21687" s="38"/>
      <c r="C21687" s="38"/>
      <c r="D21687" s="38"/>
    </row>
    <row r="21688" spans="1:4" x14ac:dyDescent="0.25">
      <c r="A21688" s="38"/>
      <c r="B21688" s="38"/>
      <c r="C21688" s="38"/>
      <c r="D21688" s="38"/>
    </row>
    <row r="21689" spans="1:4" x14ac:dyDescent="0.25">
      <c r="A21689" s="38"/>
      <c r="B21689" s="38"/>
      <c r="C21689" s="38"/>
      <c r="D21689" s="38"/>
    </row>
    <row r="21690" spans="1:4" x14ac:dyDescent="0.25">
      <c r="A21690" s="38"/>
      <c r="B21690" s="38"/>
      <c r="C21690" s="38"/>
      <c r="D21690" s="38"/>
    </row>
    <row r="21691" spans="1:4" x14ac:dyDescent="0.25">
      <c r="A21691" s="38"/>
      <c r="B21691" s="38"/>
      <c r="C21691" s="38"/>
      <c r="D21691" s="38"/>
    </row>
    <row r="21692" spans="1:4" x14ac:dyDescent="0.25">
      <c r="A21692" s="38"/>
      <c r="B21692" s="38"/>
      <c r="C21692" s="38"/>
      <c r="D21692" s="38"/>
    </row>
    <row r="21693" spans="1:4" x14ac:dyDescent="0.25">
      <c r="A21693" s="38"/>
      <c r="B21693" s="38"/>
      <c r="C21693" s="38"/>
      <c r="D21693" s="38"/>
    </row>
    <row r="21694" spans="1:4" x14ac:dyDescent="0.25">
      <c r="A21694" s="38"/>
      <c r="B21694" s="38"/>
      <c r="C21694" s="38"/>
      <c r="D21694" s="38"/>
    </row>
    <row r="21695" spans="1:4" x14ac:dyDescent="0.25">
      <c r="A21695" s="38"/>
      <c r="B21695" s="38"/>
      <c r="C21695" s="38"/>
      <c r="D21695" s="38"/>
    </row>
    <row r="21696" spans="1:4" x14ac:dyDescent="0.25">
      <c r="A21696" s="38"/>
      <c r="B21696" s="38"/>
      <c r="C21696" s="38"/>
      <c r="D21696" s="38"/>
    </row>
    <row r="21697" spans="1:4" x14ac:dyDescent="0.25">
      <c r="A21697" s="38"/>
      <c r="B21697" s="38"/>
      <c r="C21697" s="38"/>
      <c r="D21697" s="38"/>
    </row>
    <row r="21698" spans="1:4" x14ac:dyDescent="0.25">
      <c r="A21698" s="38"/>
      <c r="B21698" s="38"/>
      <c r="C21698" s="38"/>
      <c r="D21698" s="38"/>
    </row>
    <row r="21699" spans="1:4" x14ac:dyDescent="0.25">
      <c r="A21699" s="38"/>
      <c r="B21699" s="38"/>
      <c r="C21699" s="38"/>
      <c r="D21699" s="38"/>
    </row>
    <row r="21700" spans="1:4" x14ac:dyDescent="0.25">
      <c r="A21700" s="38"/>
      <c r="B21700" s="38"/>
      <c r="C21700" s="38"/>
      <c r="D21700" s="38"/>
    </row>
    <row r="21701" spans="1:4" x14ac:dyDescent="0.25">
      <c r="A21701" s="38"/>
      <c r="B21701" s="38"/>
      <c r="C21701" s="38"/>
      <c r="D21701" s="38"/>
    </row>
    <row r="21702" spans="1:4" x14ac:dyDescent="0.25">
      <c r="A21702" s="38"/>
      <c r="B21702" s="38"/>
      <c r="C21702" s="38"/>
      <c r="D21702" s="38"/>
    </row>
    <row r="21703" spans="1:4" x14ac:dyDescent="0.25">
      <c r="A21703" s="38"/>
      <c r="B21703" s="38"/>
      <c r="C21703" s="38"/>
      <c r="D21703" s="38"/>
    </row>
    <row r="21704" spans="1:4" x14ac:dyDescent="0.25">
      <c r="A21704" s="38"/>
      <c r="B21704" s="38"/>
      <c r="C21704" s="38"/>
      <c r="D21704" s="38"/>
    </row>
    <row r="21705" spans="1:4" x14ac:dyDescent="0.25">
      <c r="A21705" s="38"/>
      <c r="B21705" s="38"/>
      <c r="C21705" s="38"/>
      <c r="D21705" s="38"/>
    </row>
    <row r="21706" spans="1:4" x14ac:dyDescent="0.25">
      <c r="A21706" s="38"/>
      <c r="B21706" s="38"/>
      <c r="C21706" s="38"/>
      <c r="D21706" s="38"/>
    </row>
    <row r="21707" spans="1:4" x14ac:dyDescent="0.25">
      <c r="A21707" s="38"/>
      <c r="B21707" s="38"/>
      <c r="C21707" s="38"/>
      <c r="D21707" s="38"/>
    </row>
    <row r="21708" spans="1:4" x14ac:dyDescent="0.25">
      <c r="A21708" s="38"/>
      <c r="B21708" s="38"/>
      <c r="C21708" s="38"/>
      <c r="D21708" s="38"/>
    </row>
    <row r="21709" spans="1:4" x14ac:dyDescent="0.25">
      <c r="A21709" s="38"/>
      <c r="B21709" s="38"/>
      <c r="C21709" s="38"/>
      <c r="D21709" s="38"/>
    </row>
    <row r="21710" spans="1:4" x14ac:dyDescent="0.25">
      <c r="A21710" s="38"/>
      <c r="B21710" s="38"/>
      <c r="C21710" s="38"/>
      <c r="D21710" s="38"/>
    </row>
    <row r="21711" spans="1:4" x14ac:dyDescent="0.25">
      <c r="A21711" s="38"/>
      <c r="B21711" s="38"/>
      <c r="C21711" s="38"/>
      <c r="D21711" s="38"/>
    </row>
    <row r="21712" spans="1:4" x14ac:dyDescent="0.25">
      <c r="A21712" s="38"/>
      <c r="B21712" s="38"/>
      <c r="C21712" s="38"/>
      <c r="D21712" s="38"/>
    </row>
    <row r="21713" spans="1:4" x14ac:dyDescent="0.25">
      <c r="A21713" s="38"/>
      <c r="B21713" s="38"/>
      <c r="C21713" s="38"/>
      <c r="D21713" s="38"/>
    </row>
    <row r="21714" spans="1:4" x14ac:dyDescent="0.25">
      <c r="A21714" s="38"/>
      <c r="B21714" s="38"/>
      <c r="C21714" s="38"/>
      <c r="D21714" s="38"/>
    </row>
    <row r="21715" spans="1:4" x14ac:dyDescent="0.25">
      <c r="A21715" s="38"/>
      <c r="B21715" s="38"/>
      <c r="C21715" s="38"/>
      <c r="D21715" s="38"/>
    </row>
    <row r="21716" spans="1:4" x14ac:dyDescent="0.25">
      <c r="A21716" s="38"/>
      <c r="B21716" s="38"/>
      <c r="C21716" s="38"/>
      <c r="D21716" s="38"/>
    </row>
    <row r="21717" spans="1:4" x14ac:dyDescent="0.25">
      <c r="A21717" s="38"/>
      <c r="B21717" s="38"/>
      <c r="C21717" s="38"/>
      <c r="D21717" s="38"/>
    </row>
    <row r="21718" spans="1:4" x14ac:dyDescent="0.25">
      <c r="A21718" s="38"/>
      <c r="B21718" s="38"/>
      <c r="C21718" s="38"/>
      <c r="D21718" s="38"/>
    </row>
    <row r="21719" spans="1:4" x14ac:dyDescent="0.25">
      <c r="A21719" s="38"/>
      <c r="B21719" s="38"/>
      <c r="C21719" s="38"/>
      <c r="D21719" s="38"/>
    </row>
    <row r="21720" spans="1:4" x14ac:dyDescent="0.25">
      <c r="A21720" s="38"/>
      <c r="B21720" s="38"/>
      <c r="C21720" s="38"/>
      <c r="D21720" s="38"/>
    </row>
    <row r="21721" spans="1:4" x14ac:dyDescent="0.25">
      <c r="A21721" s="38"/>
      <c r="B21721" s="38"/>
      <c r="C21721" s="38"/>
      <c r="D21721" s="38"/>
    </row>
    <row r="21722" spans="1:4" x14ac:dyDescent="0.25">
      <c r="A21722" s="38"/>
      <c r="B21722" s="38"/>
      <c r="C21722" s="38"/>
      <c r="D21722" s="38"/>
    </row>
    <row r="21723" spans="1:4" x14ac:dyDescent="0.25">
      <c r="A21723" s="38"/>
      <c r="B21723" s="38"/>
      <c r="C21723" s="38"/>
      <c r="D21723" s="38"/>
    </row>
    <row r="21724" spans="1:4" x14ac:dyDescent="0.25">
      <c r="A21724" s="38"/>
      <c r="B21724" s="38"/>
      <c r="C21724" s="38"/>
      <c r="D21724" s="38"/>
    </row>
    <row r="21725" spans="1:4" x14ac:dyDescent="0.25">
      <c r="A21725" s="38"/>
      <c r="B21725" s="38"/>
      <c r="C21725" s="38"/>
      <c r="D21725" s="38"/>
    </row>
    <row r="21726" spans="1:4" x14ac:dyDescent="0.25">
      <c r="A21726" s="38"/>
      <c r="B21726" s="38"/>
      <c r="C21726" s="38"/>
      <c r="D21726" s="38"/>
    </row>
    <row r="21727" spans="1:4" x14ac:dyDescent="0.25">
      <c r="A21727" s="38"/>
      <c r="B21727" s="38"/>
      <c r="C21727" s="38"/>
      <c r="D21727" s="38"/>
    </row>
    <row r="21728" spans="1:4" x14ac:dyDescent="0.25">
      <c r="A21728" s="38"/>
      <c r="B21728" s="38"/>
      <c r="C21728" s="38"/>
      <c r="D21728" s="38"/>
    </row>
    <row r="21729" spans="1:4" x14ac:dyDescent="0.25">
      <c r="A21729" s="38"/>
      <c r="B21729" s="38"/>
      <c r="C21729" s="38"/>
      <c r="D21729" s="38"/>
    </row>
    <row r="21730" spans="1:4" x14ac:dyDescent="0.25">
      <c r="A21730" s="38"/>
      <c r="B21730" s="38"/>
      <c r="C21730" s="38"/>
      <c r="D21730" s="38"/>
    </row>
    <row r="21731" spans="1:4" x14ac:dyDescent="0.25">
      <c r="A21731" s="38"/>
      <c r="B21731" s="38"/>
      <c r="C21731" s="38"/>
      <c r="D21731" s="38"/>
    </row>
    <row r="21732" spans="1:4" x14ac:dyDescent="0.25">
      <c r="A21732" s="38"/>
      <c r="B21732" s="38"/>
      <c r="C21732" s="38"/>
      <c r="D21732" s="38"/>
    </row>
    <row r="21733" spans="1:4" x14ac:dyDescent="0.25">
      <c r="A21733" s="38"/>
      <c r="B21733" s="38"/>
      <c r="C21733" s="38"/>
      <c r="D21733" s="38"/>
    </row>
    <row r="21734" spans="1:4" x14ac:dyDescent="0.25">
      <c r="A21734" s="38"/>
      <c r="B21734" s="38"/>
      <c r="C21734" s="38"/>
      <c r="D21734" s="38"/>
    </row>
    <row r="21735" spans="1:4" x14ac:dyDescent="0.25">
      <c r="A21735" s="38"/>
      <c r="B21735" s="38"/>
      <c r="C21735" s="38"/>
      <c r="D21735" s="38"/>
    </row>
    <row r="21736" spans="1:4" x14ac:dyDescent="0.25">
      <c r="A21736" s="38"/>
      <c r="B21736" s="38"/>
      <c r="C21736" s="38"/>
      <c r="D21736" s="38"/>
    </row>
    <row r="21737" spans="1:4" x14ac:dyDescent="0.25">
      <c r="A21737" s="38"/>
      <c r="B21737" s="38"/>
      <c r="C21737" s="38"/>
      <c r="D21737" s="38"/>
    </row>
    <row r="21738" spans="1:4" x14ac:dyDescent="0.25">
      <c r="A21738" s="38"/>
      <c r="B21738" s="38"/>
      <c r="C21738" s="38"/>
      <c r="D21738" s="38"/>
    </row>
    <row r="21739" spans="1:4" x14ac:dyDescent="0.25">
      <c r="A21739" s="38"/>
      <c r="B21739" s="38"/>
      <c r="C21739" s="38"/>
      <c r="D21739" s="38"/>
    </row>
    <row r="21740" spans="1:4" x14ac:dyDescent="0.25">
      <c r="A21740" s="38"/>
      <c r="B21740" s="38"/>
      <c r="C21740" s="38"/>
      <c r="D21740" s="38"/>
    </row>
    <row r="21741" spans="1:4" x14ac:dyDescent="0.25">
      <c r="A21741" s="38"/>
      <c r="B21741" s="38"/>
      <c r="C21741" s="38"/>
      <c r="D21741" s="38"/>
    </row>
    <row r="21742" spans="1:4" x14ac:dyDescent="0.25">
      <c r="A21742" s="38"/>
      <c r="B21742" s="38"/>
      <c r="C21742" s="38"/>
      <c r="D21742" s="38"/>
    </row>
    <row r="21743" spans="1:4" x14ac:dyDescent="0.25">
      <c r="A21743" s="38"/>
      <c r="B21743" s="38"/>
      <c r="C21743" s="38"/>
      <c r="D21743" s="38"/>
    </row>
    <row r="21744" spans="1:4" x14ac:dyDescent="0.25">
      <c r="A21744" s="38"/>
      <c r="B21744" s="38"/>
      <c r="C21744" s="38"/>
      <c r="D21744" s="38"/>
    </row>
    <row r="21745" spans="1:4" x14ac:dyDescent="0.25">
      <c r="A21745" s="38"/>
      <c r="B21745" s="38"/>
      <c r="C21745" s="38"/>
      <c r="D21745" s="38"/>
    </row>
    <row r="21746" spans="1:4" x14ac:dyDescent="0.25">
      <c r="A21746" s="38"/>
      <c r="B21746" s="38"/>
      <c r="C21746" s="38"/>
      <c r="D21746" s="38"/>
    </row>
    <row r="21747" spans="1:4" x14ac:dyDescent="0.25">
      <c r="A21747" s="38"/>
      <c r="B21747" s="38"/>
      <c r="C21747" s="38"/>
      <c r="D21747" s="38"/>
    </row>
    <row r="21748" spans="1:4" x14ac:dyDescent="0.25">
      <c r="A21748" s="38"/>
      <c r="B21748" s="38"/>
      <c r="C21748" s="38"/>
      <c r="D21748" s="38"/>
    </row>
    <row r="21749" spans="1:4" x14ac:dyDescent="0.25">
      <c r="A21749" s="38"/>
      <c r="B21749" s="38"/>
      <c r="C21749" s="38"/>
      <c r="D21749" s="38"/>
    </row>
    <row r="21750" spans="1:4" x14ac:dyDescent="0.25">
      <c r="A21750" s="38"/>
      <c r="B21750" s="38"/>
      <c r="C21750" s="38"/>
      <c r="D21750" s="38"/>
    </row>
    <row r="21751" spans="1:4" x14ac:dyDescent="0.25">
      <c r="A21751" s="38"/>
      <c r="B21751" s="38"/>
      <c r="C21751" s="38"/>
      <c r="D21751" s="38"/>
    </row>
    <row r="21752" spans="1:4" x14ac:dyDescent="0.25">
      <c r="A21752" s="38"/>
      <c r="B21752" s="38"/>
      <c r="C21752" s="38"/>
      <c r="D21752" s="38"/>
    </row>
    <row r="21753" spans="1:4" x14ac:dyDescent="0.25">
      <c r="A21753" s="38"/>
      <c r="B21753" s="38"/>
      <c r="C21753" s="38"/>
      <c r="D21753" s="38"/>
    </row>
    <row r="21754" spans="1:4" x14ac:dyDescent="0.25">
      <c r="A21754" s="38"/>
      <c r="B21754" s="38"/>
      <c r="C21754" s="38"/>
      <c r="D21754" s="38"/>
    </row>
    <row r="21755" spans="1:4" x14ac:dyDescent="0.25">
      <c r="A21755" s="38"/>
      <c r="B21755" s="38"/>
      <c r="C21755" s="38"/>
      <c r="D21755" s="38"/>
    </row>
    <row r="21756" spans="1:4" x14ac:dyDescent="0.25">
      <c r="A21756" s="38"/>
      <c r="B21756" s="38"/>
      <c r="C21756" s="38"/>
      <c r="D21756" s="38"/>
    </row>
    <row r="21757" spans="1:4" x14ac:dyDescent="0.25">
      <c r="A21757" s="38"/>
      <c r="B21757" s="38"/>
      <c r="C21757" s="38"/>
      <c r="D21757" s="38"/>
    </row>
    <row r="21758" spans="1:4" x14ac:dyDescent="0.25">
      <c r="A21758" s="38"/>
      <c r="B21758" s="38"/>
      <c r="C21758" s="38"/>
      <c r="D21758" s="38"/>
    </row>
    <row r="21759" spans="1:4" x14ac:dyDescent="0.25">
      <c r="A21759" s="38"/>
      <c r="B21759" s="38"/>
      <c r="C21759" s="38"/>
      <c r="D21759" s="38"/>
    </row>
    <row r="21760" spans="1:4" x14ac:dyDescent="0.25">
      <c r="A21760" s="38"/>
      <c r="B21760" s="38"/>
      <c r="C21760" s="38"/>
      <c r="D21760" s="38"/>
    </row>
    <row r="21761" spans="1:4" x14ac:dyDescent="0.25">
      <c r="A21761" s="38"/>
      <c r="B21761" s="38"/>
      <c r="C21761" s="38"/>
      <c r="D21761" s="38"/>
    </row>
    <row r="21762" spans="1:4" x14ac:dyDescent="0.25">
      <c r="A21762" s="38"/>
      <c r="B21762" s="38"/>
      <c r="C21762" s="38"/>
      <c r="D21762" s="38"/>
    </row>
    <row r="21763" spans="1:4" x14ac:dyDescent="0.25">
      <c r="A21763" s="38"/>
      <c r="B21763" s="38"/>
      <c r="C21763" s="38"/>
      <c r="D21763" s="38"/>
    </row>
    <row r="21764" spans="1:4" x14ac:dyDescent="0.25">
      <c r="A21764" s="38"/>
      <c r="B21764" s="38"/>
      <c r="C21764" s="38"/>
      <c r="D21764" s="38"/>
    </row>
    <row r="21765" spans="1:4" x14ac:dyDescent="0.25">
      <c r="A21765" s="38"/>
      <c r="B21765" s="38"/>
      <c r="C21765" s="38"/>
      <c r="D21765" s="38"/>
    </row>
    <row r="21766" spans="1:4" x14ac:dyDescent="0.25">
      <c r="A21766" s="38"/>
      <c r="B21766" s="38"/>
      <c r="C21766" s="38"/>
      <c r="D21766" s="38"/>
    </row>
    <row r="21767" spans="1:4" x14ac:dyDescent="0.25">
      <c r="A21767" s="38"/>
      <c r="B21767" s="38"/>
      <c r="C21767" s="38"/>
      <c r="D21767" s="38"/>
    </row>
    <row r="21768" spans="1:4" x14ac:dyDescent="0.25">
      <c r="A21768" s="38"/>
      <c r="B21768" s="38"/>
      <c r="C21768" s="38"/>
      <c r="D21768" s="38"/>
    </row>
    <row r="21769" spans="1:4" x14ac:dyDescent="0.25">
      <c r="A21769" s="38"/>
      <c r="B21769" s="38"/>
      <c r="C21769" s="38"/>
      <c r="D21769" s="38"/>
    </row>
    <row r="21770" spans="1:4" x14ac:dyDescent="0.25">
      <c r="A21770" s="38"/>
      <c r="B21770" s="38"/>
      <c r="C21770" s="38"/>
      <c r="D21770" s="38"/>
    </row>
    <row r="21771" spans="1:4" x14ac:dyDescent="0.25">
      <c r="A21771" s="38"/>
      <c r="B21771" s="38"/>
      <c r="C21771" s="38"/>
      <c r="D21771" s="38"/>
    </row>
    <row r="21772" spans="1:4" x14ac:dyDescent="0.25">
      <c r="A21772" s="38"/>
      <c r="B21772" s="38"/>
      <c r="C21772" s="38"/>
      <c r="D21772" s="38"/>
    </row>
    <row r="21773" spans="1:4" x14ac:dyDescent="0.25">
      <c r="A21773" s="38"/>
      <c r="B21773" s="38"/>
      <c r="C21773" s="38"/>
      <c r="D21773" s="38"/>
    </row>
    <row r="21774" spans="1:4" x14ac:dyDescent="0.25">
      <c r="A21774" s="38"/>
      <c r="B21774" s="38"/>
      <c r="C21774" s="38"/>
      <c r="D21774" s="38"/>
    </row>
    <row r="21775" spans="1:4" x14ac:dyDescent="0.25">
      <c r="A21775" s="38"/>
      <c r="B21775" s="38"/>
      <c r="C21775" s="38"/>
      <c r="D21775" s="38"/>
    </row>
    <row r="21776" spans="1:4" x14ac:dyDescent="0.25">
      <c r="A21776" s="38"/>
      <c r="B21776" s="38"/>
      <c r="C21776" s="38"/>
      <c r="D21776" s="38"/>
    </row>
    <row r="21777" spans="1:4" x14ac:dyDescent="0.25">
      <c r="A21777" s="38"/>
      <c r="B21777" s="38"/>
      <c r="C21777" s="38"/>
      <c r="D21777" s="38"/>
    </row>
    <row r="21778" spans="1:4" x14ac:dyDescent="0.25">
      <c r="A21778" s="38"/>
      <c r="B21778" s="38"/>
      <c r="C21778" s="38"/>
      <c r="D21778" s="38"/>
    </row>
    <row r="21779" spans="1:4" x14ac:dyDescent="0.25">
      <c r="A21779" s="38"/>
      <c r="B21779" s="38"/>
      <c r="C21779" s="38"/>
      <c r="D21779" s="38"/>
    </row>
    <row r="21780" spans="1:4" x14ac:dyDescent="0.25">
      <c r="A21780" s="38"/>
      <c r="B21780" s="38"/>
      <c r="C21780" s="38"/>
      <c r="D21780" s="38"/>
    </row>
    <row r="21781" spans="1:4" x14ac:dyDescent="0.25">
      <c r="A21781" s="38"/>
      <c r="B21781" s="38"/>
      <c r="C21781" s="38"/>
      <c r="D21781" s="38"/>
    </row>
    <row r="21782" spans="1:4" x14ac:dyDescent="0.25">
      <c r="A21782" s="38"/>
      <c r="B21782" s="38"/>
      <c r="C21782" s="38"/>
      <c r="D21782" s="38"/>
    </row>
    <row r="21783" spans="1:4" x14ac:dyDescent="0.25">
      <c r="A21783" s="38"/>
      <c r="B21783" s="38"/>
      <c r="C21783" s="38"/>
      <c r="D21783" s="38"/>
    </row>
    <row r="21784" spans="1:4" x14ac:dyDescent="0.25">
      <c r="A21784" s="38"/>
      <c r="B21784" s="38"/>
      <c r="C21784" s="38"/>
      <c r="D21784" s="38"/>
    </row>
    <row r="21785" spans="1:4" x14ac:dyDescent="0.25">
      <c r="A21785" s="38"/>
      <c r="B21785" s="38"/>
      <c r="C21785" s="38"/>
      <c r="D21785" s="38"/>
    </row>
    <row r="21786" spans="1:4" x14ac:dyDescent="0.25">
      <c r="A21786" s="38"/>
      <c r="B21786" s="38"/>
      <c r="C21786" s="38"/>
      <c r="D21786" s="38"/>
    </row>
    <row r="21787" spans="1:4" x14ac:dyDescent="0.25">
      <c r="A21787" s="38"/>
      <c r="B21787" s="38"/>
      <c r="C21787" s="38"/>
      <c r="D21787" s="38"/>
    </row>
    <row r="21788" spans="1:4" x14ac:dyDescent="0.25">
      <c r="A21788" s="38"/>
      <c r="B21788" s="38"/>
      <c r="C21788" s="38"/>
      <c r="D21788" s="38"/>
    </row>
    <row r="21789" spans="1:4" x14ac:dyDescent="0.25">
      <c r="A21789" s="38"/>
      <c r="B21789" s="38"/>
      <c r="C21789" s="38"/>
      <c r="D21789" s="38"/>
    </row>
    <row r="21790" spans="1:4" x14ac:dyDescent="0.25">
      <c r="A21790" s="38"/>
      <c r="B21790" s="38"/>
      <c r="C21790" s="38"/>
      <c r="D21790" s="38"/>
    </row>
    <row r="21791" spans="1:4" x14ac:dyDescent="0.25">
      <c r="A21791" s="38"/>
      <c r="B21791" s="38"/>
      <c r="C21791" s="38"/>
      <c r="D21791" s="38"/>
    </row>
    <row r="21792" spans="1:4" x14ac:dyDescent="0.25">
      <c r="A21792" s="38"/>
      <c r="B21792" s="38"/>
      <c r="C21792" s="38"/>
      <c r="D21792" s="38"/>
    </row>
    <row r="21793" spans="1:4" x14ac:dyDescent="0.25">
      <c r="A21793" s="38"/>
      <c r="B21793" s="38"/>
      <c r="C21793" s="38"/>
      <c r="D21793" s="38"/>
    </row>
    <row r="21794" spans="1:4" x14ac:dyDescent="0.25">
      <c r="A21794" s="38"/>
      <c r="B21794" s="38"/>
      <c r="C21794" s="38"/>
      <c r="D21794" s="38"/>
    </row>
    <row r="21795" spans="1:4" x14ac:dyDescent="0.25">
      <c r="A21795" s="38"/>
      <c r="B21795" s="38"/>
      <c r="C21795" s="38"/>
      <c r="D21795" s="38"/>
    </row>
    <row r="21796" spans="1:4" x14ac:dyDescent="0.25">
      <c r="A21796" s="38"/>
      <c r="B21796" s="38"/>
      <c r="C21796" s="38"/>
      <c r="D21796" s="38"/>
    </row>
    <row r="21797" spans="1:4" x14ac:dyDescent="0.25">
      <c r="A21797" s="38"/>
      <c r="B21797" s="38"/>
      <c r="C21797" s="38"/>
      <c r="D21797" s="38"/>
    </row>
    <row r="21798" spans="1:4" x14ac:dyDescent="0.25">
      <c r="A21798" s="38"/>
      <c r="B21798" s="38"/>
      <c r="C21798" s="38"/>
      <c r="D21798" s="38"/>
    </row>
    <row r="21799" spans="1:4" x14ac:dyDescent="0.25">
      <c r="A21799" s="38"/>
      <c r="B21799" s="38"/>
      <c r="C21799" s="38"/>
      <c r="D21799" s="38"/>
    </row>
    <row r="21800" spans="1:4" x14ac:dyDescent="0.25">
      <c r="A21800" s="38"/>
      <c r="B21800" s="38"/>
      <c r="C21800" s="38"/>
      <c r="D21800" s="38"/>
    </row>
    <row r="21801" spans="1:4" x14ac:dyDescent="0.25">
      <c r="A21801" s="38"/>
      <c r="B21801" s="38"/>
      <c r="C21801" s="38"/>
      <c r="D21801" s="38"/>
    </row>
    <row r="21802" spans="1:4" x14ac:dyDescent="0.25">
      <c r="A21802" s="38"/>
      <c r="B21802" s="38"/>
      <c r="C21802" s="38"/>
      <c r="D21802" s="38"/>
    </row>
    <row r="21803" spans="1:4" x14ac:dyDescent="0.25">
      <c r="A21803" s="38"/>
      <c r="B21803" s="38"/>
      <c r="C21803" s="38"/>
      <c r="D21803" s="38"/>
    </row>
    <row r="21804" spans="1:4" x14ac:dyDescent="0.25">
      <c r="A21804" s="38"/>
      <c r="B21804" s="38"/>
      <c r="C21804" s="38"/>
      <c r="D21804" s="38"/>
    </row>
    <row r="21805" spans="1:4" x14ac:dyDescent="0.25">
      <c r="A21805" s="38"/>
      <c r="B21805" s="38"/>
      <c r="C21805" s="38"/>
      <c r="D21805" s="38"/>
    </row>
    <row r="21806" spans="1:4" x14ac:dyDescent="0.25">
      <c r="A21806" s="38"/>
      <c r="B21806" s="38"/>
      <c r="C21806" s="38"/>
      <c r="D21806" s="38"/>
    </row>
    <row r="21807" spans="1:4" x14ac:dyDescent="0.25">
      <c r="A21807" s="38"/>
      <c r="B21807" s="38"/>
      <c r="C21807" s="38"/>
      <c r="D21807" s="38"/>
    </row>
    <row r="21808" spans="1:4" x14ac:dyDescent="0.25">
      <c r="A21808" s="38"/>
      <c r="B21808" s="38"/>
      <c r="C21808" s="38"/>
      <c r="D21808" s="38"/>
    </row>
    <row r="21809" spans="1:4" x14ac:dyDescent="0.25">
      <c r="A21809" s="38"/>
      <c r="B21809" s="38"/>
      <c r="C21809" s="38"/>
      <c r="D21809" s="38"/>
    </row>
    <row r="21810" spans="1:4" x14ac:dyDescent="0.25">
      <c r="A21810" s="38"/>
      <c r="B21810" s="38"/>
      <c r="C21810" s="38"/>
      <c r="D21810" s="38"/>
    </row>
    <row r="21811" spans="1:4" x14ac:dyDescent="0.25">
      <c r="A21811" s="38"/>
      <c r="B21811" s="38"/>
      <c r="C21811" s="38"/>
      <c r="D21811" s="38"/>
    </row>
    <row r="21812" spans="1:4" x14ac:dyDescent="0.25">
      <c r="A21812" s="38"/>
      <c r="B21812" s="38"/>
      <c r="C21812" s="38"/>
      <c r="D21812" s="38"/>
    </row>
    <row r="21813" spans="1:4" x14ac:dyDescent="0.25">
      <c r="A21813" s="38"/>
      <c r="B21813" s="38"/>
      <c r="C21813" s="38"/>
      <c r="D21813" s="38"/>
    </row>
    <row r="21814" spans="1:4" x14ac:dyDescent="0.25">
      <c r="A21814" s="38"/>
      <c r="B21814" s="38"/>
      <c r="C21814" s="38"/>
      <c r="D21814" s="38"/>
    </row>
    <row r="21815" spans="1:4" x14ac:dyDescent="0.25">
      <c r="A21815" s="38"/>
      <c r="B21815" s="38"/>
      <c r="C21815" s="38"/>
      <c r="D21815" s="38"/>
    </row>
    <row r="21816" spans="1:4" x14ac:dyDescent="0.25">
      <c r="A21816" s="38"/>
      <c r="B21816" s="38"/>
      <c r="C21816" s="38"/>
      <c r="D21816" s="38"/>
    </row>
    <row r="21817" spans="1:4" x14ac:dyDescent="0.25">
      <c r="A21817" s="38"/>
      <c r="B21817" s="38"/>
      <c r="C21817" s="38"/>
      <c r="D21817" s="38"/>
    </row>
    <row r="21818" spans="1:4" x14ac:dyDescent="0.25">
      <c r="A21818" s="38"/>
      <c r="B21818" s="38"/>
      <c r="C21818" s="38"/>
      <c r="D21818" s="38"/>
    </row>
    <row r="21819" spans="1:4" x14ac:dyDescent="0.25">
      <c r="A21819" s="38"/>
      <c r="B21819" s="38"/>
      <c r="C21819" s="38"/>
      <c r="D21819" s="38"/>
    </row>
    <row r="21820" spans="1:4" x14ac:dyDescent="0.25">
      <c r="A21820" s="38"/>
      <c r="B21820" s="38"/>
      <c r="C21820" s="38"/>
      <c r="D21820" s="38"/>
    </row>
    <row r="21821" spans="1:4" x14ac:dyDescent="0.25">
      <c r="A21821" s="38"/>
      <c r="B21821" s="38"/>
      <c r="C21821" s="38"/>
      <c r="D21821" s="38"/>
    </row>
    <row r="21822" spans="1:4" x14ac:dyDescent="0.25">
      <c r="A21822" s="38"/>
      <c r="B21822" s="38"/>
      <c r="C21822" s="38"/>
      <c r="D21822" s="38"/>
    </row>
    <row r="21823" spans="1:4" x14ac:dyDescent="0.25">
      <c r="A21823" s="38"/>
      <c r="B21823" s="38"/>
      <c r="C21823" s="38"/>
      <c r="D21823" s="38"/>
    </row>
    <row r="21824" spans="1:4" x14ac:dyDescent="0.25">
      <c r="A21824" s="38"/>
      <c r="B21824" s="38"/>
      <c r="C21824" s="38"/>
      <c r="D21824" s="38"/>
    </row>
    <row r="21825" spans="1:4" x14ac:dyDescent="0.25">
      <c r="A21825" s="38"/>
      <c r="B21825" s="38"/>
      <c r="C21825" s="38"/>
      <c r="D21825" s="38"/>
    </row>
    <row r="21826" spans="1:4" x14ac:dyDescent="0.25">
      <c r="A21826" s="38"/>
      <c r="B21826" s="38"/>
      <c r="C21826" s="38"/>
      <c r="D21826" s="38"/>
    </row>
    <row r="21827" spans="1:4" x14ac:dyDescent="0.25">
      <c r="A21827" s="38"/>
      <c r="B21827" s="38"/>
      <c r="C21827" s="38"/>
      <c r="D21827" s="38"/>
    </row>
    <row r="21828" spans="1:4" x14ac:dyDescent="0.25">
      <c r="A21828" s="38"/>
      <c r="B21828" s="38"/>
      <c r="C21828" s="38"/>
      <c r="D21828" s="38"/>
    </row>
    <row r="21829" spans="1:4" x14ac:dyDescent="0.25">
      <c r="A21829" s="38"/>
      <c r="B21829" s="38"/>
      <c r="C21829" s="38"/>
      <c r="D21829" s="38"/>
    </row>
    <row r="21830" spans="1:4" x14ac:dyDescent="0.25">
      <c r="A21830" s="38"/>
      <c r="B21830" s="38"/>
      <c r="C21830" s="38"/>
      <c r="D21830" s="38"/>
    </row>
    <row r="21831" spans="1:4" x14ac:dyDescent="0.25">
      <c r="A21831" s="38"/>
      <c r="B21831" s="38"/>
      <c r="C21831" s="38"/>
      <c r="D21831" s="38"/>
    </row>
    <row r="21832" spans="1:4" x14ac:dyDescent="0.25">
      <c r="A21832" s="38"/>
      <c r="B21832" s="38"/>
      <c r="C21832" s="38"/>
      <c r="D21832" s="38"/>
    </row>
    <row r="21833" spans="1:4" x14ac:dyDescent="0.25">
      <c r="A21833" s="38"/>
      <c r="B21833" s="38"/>
      <c r="C21833" s="38"/>
      <c r="D21833" s="38"/>
    </row>
    <row r="21834" spans="1:4" x14ac:dyDescent="0.25">
      <c r="A21834" s="38"/>
      <c r="B21834" s="38"/>
      <c r="C21834" s="38"/>
      <c r="D21834" s="38"/>
    </row>
    <row r="21835" spans="1:4" x14ac:dyDescent="0.25">
      <c r="A21835" s="38"/>
      <c r="B21835" s="38"/>
      <c r="C21835" s="38"/>
      <c r="D21835" s="38"/>
    </row>
    <row r="21836" spans="1:4" x14ac:dyDescent="0.25">
      <c r="A21836" s="38"/>
      <c r="B21836" s="38"/>
      <c r="C21836" s="38"/>
      <c r="D21836" s="38"/>
    </row>
    <row r="21837" spans="1:4" x14ac:dyDescent="0.25">
      <c r="A21837" s="38"/>
      <c r="B21837" s="38"/>
      <c r="C21837" s="38"/>
      <c r="D21837" s="38"/>
    </row>
    <row r="21838" spans="1:4" x14ac:dyDescent="0.25">
      <c r="A21838" s="38"/>
      <c r="B21838" s="38"/>
      <c r="C21838" s="38"/>
      <c r="D21838" s="38"/>
    </row>
    <row r="21839" spans="1:4" x14ac:dyDescent="0.25">
      <c r="A21839" s="38"/>
      <c r="B21839" s="38"/>
      <c r="C21839" s="38"/>
      <c r="D21839" s="38"/>
    </row>
    <row r="21840" spans="1:4" x14ac:dyDescent="0.25">
      <c r="A21840" s="38"/>
      <c r="B21840" s="38"/>
      <c r="C21840" s="38"/>
      <c r="D21840" s="38"/>
    </row>
    <row r="21841" spans="1:4" x14ac:dyDescent="0.25">
      <c r="A21841" s="38"/>
      <c r="B21841" s="38"/>
      <c r="C21841" s="38"/>
      <c r="D21841" s="38"/>
    </row>
    <row r="21842" spans="1:4" x14ac:dyDescent="0.25">
      <c r="A21842" s="38"/>
      <c r="B21842" s="38"/>
      <c r="C21842" s="38"/>
      <c r="D21842" s="38"/>
    </row>
    <row r="21843" spans="1:4" x14ac:dyDescent="0.25">
      <c r="A21843" s="38"/>
      <c r="B21843" s="38"/>
      <c r="C21843" s="38"/>
      <c r="D21843" s="38"/>
    </row>
    <row r="21844" spans="1:4" x14ac:dyDescent="0.25">
      <c r="A21844" s="38"/>
      <c r="B21844" s="38"/>
      <c r="C21844" s="38"/>
      <c r="D21844" s="38"/>
    </row>
    <row r="21845" spans="1:4" x14ac:dyDescent="0.25">
      <c r="A21845" s="38"/>
      <c r="B21845" s="38"/>
      <c r="C21845" s="38"/>
      <c r="D21845" s="38"/>
    </row>
    <row r="21846" spans="1:4" x14ac:dyDescent="0.25">
      <c r="A21846" s="38"/>
      <c r="B21846" s="38"/>
      <c r="C21846" s="38"/>
      <c r="D21846" s="38"/>
    </row>
    <row r="21847" spans="1:4" x14ac:dyDescent="0.25">
      <c r="A21847" s="38"/>
      <c r="B21847" s="38"/>
      <c r="C21847" s="38"/>
      <c r="D21847" s="38"/>
    </row>
    <row r="21848" spans="1:4" x14ac:dyDescent="0.25">
      <c r="A21848" s="38"/>
      <c r="B21848" s="38"/>
      <c r="C21848" s="38"/>
      <c r="D21848" s="38"/>
    </row>
    <row r="21849" spans="1:4" x14ac:dyDescent="0.25">
      <c r="A21849" s="38"/>
      <c r="B21849" s="38"/>
      <c r="C21849" s="38"/>
      <c r="D21849" s="38"/>
    </row>
    <row r="21850" spans="1:4" x14ac:dyDescent="0.25">
      <c r="A21850" s="38"/>
      <c r="B21850" s="38"/>
      <c r="C21850" s="38"/>
      <c r="D21850" s="38"/>
    </row>
    <row r="21851" spans="1:4" x14ac:dyDescent="0.25">
      <c r="A21851" s="38"/>
      <c r="B21851" s="38"/>
      <c r="C21851" s="38"/>
      <c r="D21851" s="38"/>
    </row>
    <row r="21852" spans="1:4" x14ac:dyDescent="0.25">
      <c r="A21852" s="38"/>
      <c r="B21852" s="38"/>
      <c r="C21852" s="38"/>
      <c r="D21852" s="38"/>
    </row>
    <row r="21853" spans="1:4" x14ac:dyDescent="0.25">
      <c r="A21853" s="38"/>
      <c r="B21853" s="38"/>
      <c r="C21853" s="38"/>
      <c r="D21853" s="38"/>
    </row>
    <row r="21854" spans="1:4" x14ac:dyDescent="0.25">
      <c r="A21854" s="38"/>
      <c r="B21854" s="38"/>
      <c r="C21854" s="38"/>
      <c r="D21854" s="38"/>
    </row>
    <row r="21855" spans="1:4" x14ac:dyDescent="0.25">
      <c r="A21855" s="38"/>
      <c r="B21855" s="38"/>
      <c r="C21855" s="38"/>
      <c r="D21855" s="38"/>
    </row>
    <row r="21856" spans="1:4" x14ac:dyDescent="0.25">
      <c r="A21856" s="38"/>
      <c r="B21856" s="38"/>
      <c r="C21856" s="38"/>
      <c r="D21856" s="38"/>
    </row>
    <row r="21857" spans="1:4" x14ac:dyDescent="0.25">
      <c r="A21857" s="38"/>
      <c r="B21857" s="38"/>
      <c r="C21857" s="38"/>
      <c r="D21857" s="38"/>
    </row>
    <row r="21858" spans="1:4" x14ac:dyDescent="0.25">
      <c r="A21858" s="38"/>
      <c r="B21858" s="38"/>
      <c r="C21858" s="38"/>
      <c r="D21858" s="38"/>
    </row>
    <row r="21859" spans="1:4" x14ac:dyDescent="0.25">
      <c r="A21859" s="38"/>
      <c r="B21859" s="38"/>
      <c r="C21859" s="38"/>
      <c r="D21859" s="38"/>
    </row>
    <row r="21860" spans="1:4" x14ac:dyDescent="0.25">
      <c r="A21860" s="38"/>
      <c r="B21860" s="38"/>
      <c r="C21860" s="38"/>
      <c r="D21860" s="38"/>
    </row>
    <row r="21861" spans="1:4" x14ac:dyDescent="0.25">
      <c r="A21861" s="38"/>
      <c r="B21861" s="38"/>
      <c r="C21861" s="38"/>
      <c r="D21861" s="38"/>
    </row>
    <row r="21862" spans="1:4" x14ac:dyDescent="0.25">
      <c r="A21862" s="38"/>
      <c r="B21862" s="38"/>
      <c r="C21862" s="38"/>
      <c r="D21862" s="38"/>
    </row>
    <row r="21863" spans="1:4" x14ac:dyDescent="0.25">
      <c r="A21863" s="38"/>
      <c r="B21863" s="38"/>
      <c r="C21863" s="38"/>
      <c r="D21863" s="38"/>
    </row>
    <row r="21864" spans="1:4" x14ac:dyDescent="0.25">
      <c r="A21864" s="38"/>
      <c r="B21864" s="38"/>
      <c r="C21864" s="38"/>
      <c r="D21864" s="38"/>
    </row>
    <row r="21865" spans="1:4" x14ac:dyDescent="0.25">
      <c r="A21865" s="38"/>
      <c r="B21865" s="38"/>
      <c r="C21865" s="38"/>
      <c r="D21865" s="38"/>
    </row>
    <row r="21866" spans="1:4" x14ac:dyDescent="0.25">
      <c r="A21866" s="38"/>
      <c r="B21866" s="38"/>
      <c r="C21866" s="38"/>
      <c r="D21866" s="38"/>
    </row>
    <row r="21867" spans="1:4" x14ac:dyDescent="0.25">
      <c r="A21867" s="38"/>
      <c r="B21867" s="38"/>
      <c r="C21867" s="38"/>
      <c r="D21867" s="38"/>
    </row>
    <row r="21868" spans="1:4" x14ac:dyDescent="0.25">
      <c r="A21868" s="38"/>
      <c r="B21868" s="38"/>
      <c r="C21868" s="38"/>
      <c r="D21868" s="38"/>
    </row>
    <row r="21869" spans="1:4" x14ac:dyDescent="0.25">
      <c r="A21869" s="38"/>
      <c r="B21869" s="38"/>
      <c r="C21869" s="38"/>
      <c r="D21869" s="38"/>
    </row>
    <row r="21870" spans="1:4" x14ac:dyDescent="0.25">
      <c r="A21870" s="38"/>
      <c r="B21870" s="38"/>
      <c r="C21870" s="38"/>
      <c r="D21870" s="38"/>
    </row>
    <row r="21871" spans="1:4" x14ac:dyDescent="0.25">
      <c r="A21871" s="38"/>
      <c r="B21871" s="38"/>
      <c r="C21871" s="38"/>
      <c r="D21871" s="38"/>
    </row>
    <row r="21872" spans="1:4" x14ac:dyDescent="0.25">
      <c r="A21872" s="38"/>
      <c r="B21872" s="38"/>
      <c r="C21872" s="38"/>
      <c r="D21872" s="38"/>
    </row>
    <row r="21873" spans="1:4" x14ac:dyDescent="0.25">
      <c r="A21873" s="38"/>
      <c r="B21873" s="38"/>
      <c r="C21873" s="38"/>
      <c r="D21873" s="38"/>
    </row>
    <row r="21874" spans="1:4" x14ac:dyDescent="0.25">
      <c r="A21874" s="38"/>
      <c r="B21874" s="38"/>
      <c r="C21874" s="38"/>
      <c r="D21874" s="38"/>
    </row>
    <row r="21875" spans="1:4" x14ac:dyDescent="0.25">
      <c r="A21875" s="38"/>
      <c r="B21875" s="38"/>
      <c r="C21875" s="38"/>
      <c r="D21875" s="38"/>
    </row>
    <row r="21876" spans="1:4" x14ac:dyDescent="0.25">
      <c r="A21876" s="38"/>
      <c r="B21876" s="38"/>
      <c r="C21876" s="38"/>
      <c r="D21876" s="38"/>
    </row>
    <row r="21877" spans="1:4" x14ac:dyDescent="0.25">
      <c r="A21877" s="38"/>
      <c r="B21877" s="38"/>
      <c r="C21877" s="38"/>
      <c r="D21877" s="38"/>
    </row>
    <row r="21878" spans="1:4" x14ac:dyDescent="0.25">
      <c r="A21878" s="38"/>
      <c r="B21878" s="38"/>
      <c r="C21878" s="38"/>
      <c r="D21878" s="38"/>
    </row>
    <row r="21879" spans="1:4" x14ac:dyDescent="0.25">
      <c r="A21879" s="38"/>
      <c r="B21879" s="38"/>
      <c r="C21879" s="38"/>
      <c r="D21879" s="38"/>
    </row>
    <row r="21880" spans="1:4" x14ac:dyDescent="0.25">
      <c r="A21880" s="38"/>
      <c r="B21880" s="38"/>
      <c r="C21880" s="38"/>
      <c r="D21880" s="38"/>
    </row>
    <row r="21881" spans="1:4" x14ac:dyDescent="0.25">
      <c r="A21881" s="38"/>
      <c r="B21881" s="38"/>
      <c r="C21881" s="38"/>
      <c r="D21881" s="38"/>
    </row>
    <row r="21882" spans="1:4" x14ac:dyDescent="0.25">
      <c r="A21882" s="38"/>
      <c r="B21882" s="38"/>
      <c r="C21882" s="38"/>
      <c r="D21882" s="38"/>
    </row>
    <row r="21883" spans="1:4" x14ac:dyDescent="0.25">
      <c r="A21883" s="38"/>
      <c r="B21883" s="38"/>
      <c r="C21883" s="38"/>
      <c r="D21883" s="38"/>
    </row>
    <row r="21884" spans="1:4" x14ac:dyDescent="0.25">
      <c r="A21884" s="38"/>
      <c r="B21884" s="38"/>
      <c r="C21884" s="38"/>
      <c r="D21884" s="38"/>
    </row>
    <row r="21885" spans="1:4" x14ac:dyDescent="0.25">
      <c r="A21885" s="38"/>
      <c r="B21885" s="38"/>
      <c r="C21885" s="38"/>
      <c r="D21885" s="38"/>
    </row>
    <row r="21886" spans="1:4" x14ac:dyDescent="0.25">
      <c r="A21886" s="38"/>
      <c r="B21886" s="38"/>
      <c r="C21886" s="38"/>
      <c r="D21886" s="38"/>
    </row>
    <row r="21887" spans="1:4" x14ac:dyDescent="0.25">
      <c r="A21887" s="38"/>
      <c r="B21887" s="38"/>
      <c r="C21887" s="38"/>
      <c r="D21887" s="38"/>
    </row>
    <row r="21888" spans="1:4" x14ac:dyDescent="0.25">
      <c r="A21888" s="38"/>
      <c r="B21888" s="38"/>
      <c r="C21888" s="38"/>
      <c r="D21888" s="38"/>
    </row>
    <row r="21889" spans="1:4" x14ac:dyDescent="0.25">
      <c r="A21889" s="38"/>
      <c r="B21889" s="38"/>
      <c r="C21889" s="38"/>
      <c r="D21889" s="38"/>
    </row>
    <row r="21890" spans="1:4" x14ac:dyDescent="0.25">
      <c r="A21890" s="38"/>
      <c r="B21890" s="38"/>
      <c r="C21890" s="38"/>
      <c r="D21890" s="38"/>
    </row>
    <row r="21891" spans="1:4" x14ac:dyDescent="0.25">
      <c r="A21891" s="38"/>
      <c r="B21891" s="38"/>
      <c r="C21891" s="38"/>
      <c r="D21891" s="38"/>
    </row>
    <row r="21892" spans="1:4" x14ac:dyDescent="0.25">
      <c r="A21892" s="38"/>
      <c r="B21892" s="38"/>
      <c r="C21892" s="38"/>
      <c r="D21892" s="38"/>
    </row>
    <row r="21893" spans="1:4" x14ac:dyDescent="0.25">
      <c r="A21893" s="38"/>
      <c r="B21893" s="38"/>
      <c r="C21893" s="38"/>
      <c r="D21893" s="38"/>
    </row>
    <row r="21894" spans="1:4" x14ac:dyDescent="0.25">
      <c r="A21894" s="38"/>
      <c r="B21894" s="38"/>
      <c r="C21894" s="38"/>
      <c r="D21894" s="38"/>
    </row>
    <row r="21895" spans="1:4" x14ac:dyDescent="0.25">
      <c r="A21895" s="38"/>
      <c r="B21895" s="38"/>
      <c r="C21895" s="38"/>
      <c r="D21895" s="38"/>
    </row>
    <row r="21896" spans="1:4" x14ac:dyDescent="0.25">
      <c r="A21896" s="38"/>
      <c r="B21896" s="38"/>
      <c r="C21896" s="38"/>
      <c r="D21896" s="38"/>
    </row>
    <row r="21897" spans="1:4" x14ac:dyDescent="0.25">
      <c r="A21897" s="38"/>
      <c r="B21897" s="38"/>
      <c r="C21897" s="38"/>
      <c r="D21897" s="38"/>
    </row>
    <row r="21898" spans="1:4" x14ac:dyDescent="0.25">
      <c r="A21898" s="38"/>
      <c r="B21898" s="38"/>
      <c r="C21898" s="38"/>
      <c r="D21898" s="38"/>
    </row>
    <row r="21899" spans="1:4" x14ac:dyDescent="0.25">
      <c r="A21899" s="38"/>
      <c r="B21899" s="38"/>
      <c r="C21899" s="38"/>
      <c r="D21899" s="38"/>
    </row>
    <row r="21900" spans="1:4" x14ac:dyDescent="0.25">
      <c r="A21900" s="38"/>
      <c r="B21900" s="38"/>
      <c r="C21900" s="38"/>
      <c r="D21900" s="38"/>
    </row>
    <row r="21901" spans="1:4" x14ac:dyDescent="0.25">
      <c r="A21901" s="38"/>
      <c r="B21901" s="38"/>
      <c r="C21901" s="38"/>
      <c r="D21901" s="38"/>
    </row>
    <row r="21902" spans="1:4" x14ac:dyDescent="0.25">
      <c r="A21902" s="38"/>
      <c r="B21902" s="38"/>
      <c r="C21902" s="38"/>
      <c r="D21902" s="38"/>
    </row>
    <row r="21903" spans="1:4" x14ac:dyDescent="0.25">
      <c r="A21903" s="38"/>
      <c r="B21903" s="38"/>
      <c r="C21903" s="38"/>
      <c r="D21903" s="38"/>
    </row>
    <row r="21904" spans="1:4" x14ac:dyDescent="0.25">
      <c r="A21904" s="38"/>
      <c r="B21904" s="38"/>
      <c r="C21904" s="38"/>
      <c r="D21904" s="38"/>
    </row>
    <row r="21905" spans="1:4" x14ac:dyDescent="0.25">
      <c r="A21905" s="38"/>
      <c r="B21905" s="38"/>
      <c r="C21905" s="38"/>
      <c r="D21905" s="38"/>
    </row>
    <row r="21906" spans="1:4" x14ac:dyDescent="0.25">
      <c r="A21906" s="38"/>
      <c r="B21906" s="38"/>
      <c r="C21906" s="38"/>
      <c r="D21906" s="38"/>
    </row>
    <row r="21907" spans="1:4" x14ac:dyDescent="0.25">
      <c r="A21907" s="38"/>
      <c r="B21907" s="38"/>
      <c r="C21907" s="38"/>
      <c r="D21907" s="38"/>
    </row>
    <row r="21908" spans="1:4" x14ac:dyDescent="0.25">
      <c r="A21908" s="38"/>
      <c r="B21908" s="38"/>
      <c r="C21908" s="38"/>
      <c r="D21908" s="38"/>
    </row>
    <row r="21909" spans="1:4" x14ac:dyDescent="0.25">
      <c r="A21909" s="38"/>
      <c r="B21909" s="38"/>
      <c r="C21909" s="38"/>
      <c r="D21909" s="38"/>
    </row>
    <row r="21910" spans="1:4" x14ac:dyDescent="0.25">
      <c r="A21910" s="38"/>
      <c r="B21910" s="38"/>
      <c r="C21910" s="38"/>
      <c r="D21910" s="38"/>
    </row>
    <row r="21911" spans="1:4" x14ac:dyDescent="0.25">
      <c r="A21911" s="38"/>
      <c r="B21911" s="38"/>
      <c r="C21911" s="38"/>
      <c r="D21911" s="38"/>
    </row>
    <row r="21912" spans="1:4" x14ac:dyDescent="0.25">
      <c r="A21912" s="38"/>
      <c r="B21912" s="38"/>
      <c r="C21912" s="38"/>
      <c r="D21912" s="38"/>
    </row>
    <row r="21913" spans="1:4" x14ac:dyDescent="0.25">
      <c r="A21913" s="38"/>
      <c r="B21913" s="38"/>
      <c r="C21913" s="38"/>
      <c r="D21913" s="38"/>
    </row>
    <row r="21914" spans="1:4" x14ac:dyDescent="0.25">
      <c r="A21914" s="38"/>
      <c r="B21914" s="38"/>
      <c r="C21914" s="38"/>
      <c r="D21914" s="38"/>
    </row>
    <row r="21915" spans="1:4" x14ac:dyDescent="0.25">
      <c r="A21915" s="38"/>
      <c r="B21915" s="38"/>
      <c r="C21915" s="38"/>
      <c r="D21915" s="38"/>
    </row>
    <row r="21916" spans="1:4" x14ac:dyDescent="0.25">
      <c r="A21916" s="38"/>
      <c r="B21916" s="38"/>
      <c r="C21916" s="38"/>
      <c r="D21916" s="38"/>
    </row>
    <row r="21917" spans="1:4" x14ac:dyDescent="0.25">
      <c r="A21917" s="38"/>
      <c r="B21917" s="38"/>
      <c r="C21917" s="38"/>
      <c r="D21917" s="38"/>
    </row>
    <row r="21918" spans="1:4" x14ac:dyDescent="0.25">
      <c r="A21918" s="38"/>
      <c r="B21918" s="38"/>
      <c r="C21918" s="38"/>
      <c r="D21918" s="38"/>
    </row>
    <row r="21919" spans="1:4" x14ac:dyDescent="0.25">
      <c r="A21919" s="38"/>
      <c r="B21919" s="38"/>
      <c r="C21919" s="38"/>
      <c r="D21919" s="38"/>
    </row>
    <row r="21920" spans="1:4" x14ac:dyDescent="0.25">
      <c r="A21920" s="38"/>
      <c r="B21920" s="38"/>
      <c r="C21920" s="38"/>
      <c r="D21920" s="38"/>
    </row>
    <row r="21921" spans="1:4" x14ac:dyDescent="0.25">
      <c r="A21921" s="38"/>
      <c r="B21921" s="38"/>
      <c r="C21921" s="38"/>
      <c r="D21921" s="38"/>
    </row>
    <row r="21922" spans="1:4" x14ac:dyDescent="0.25">
      <c r="A21922" s="38"/>
      <c r="B21922" s="38"/>
      <c r="C21922" s="38"/>
      <c r="D21922" s="38"/>
    </row>
    <row r="21923" spans="1:4" x14ac:dyDescent="0.25">
      <c r="A21923" s="38"/>
      <c r="B21923" s="38"/>
      <c r="C21923" s="38"/>
      <c r="D21923" s="38"/>
    </row>
    <row r="21924" spans="1:4" x14ac:dyDescent="0.25">
      <c r="A21924" s="38"/>
      <c r="B21924" s="38"/>
      <c r="C21924" s="38"/>
      <c r="D21924" s="38"/>
    </row>
    <row r="21925" spans="1:4" x14ac:dyDescent="0.25">
      <c r="A21925" s="38"/>
      <c r="B21925" s="38"/>
      <c r="C21925" s="38"/>
      <c r="D21925" s="38"/>
    </row>
    <row r="21926" spans="1:4" x14ac:dyDescent="0.25">
      <c r="A21926" s="38"/>
      <c r="B21926" s="38"/>
      <c r="C21926" s="38"/>
      <c r="D21926" s="38"/>
    </row>
    <row r="21927" spans="1:4" x14ac:dyDescent="0.25">
      <c r="A21927" s="38"/>
      <c r="B21927" s="38"/>
      <c r="C21927" s="38"/>
      <c r="D21927" s="38"/>
    </row>
    <row r="21928" spans="1:4" x14ac:dyDescent="0.25">
      <c r="A21928" s="38"/>
      <c r="B21928" s="38"/>
      <c r="C21928" s="38"/>
      <c r="D21928" s="38"/>
    </row>
    <row r="21929" spans="1:4" x14ac:dyDescent="0.25">
      <c r="A21929" s="38"/>
      <c r="B21929" s="38"/>
      <c r="C21929" s="38"/>
      <c r="D21929" s="38"/>
    </row>
    <row r="21930" spans="1:4" x14ac:dyDescent="0.25">
      <c r="A21930" s="38"/>
      <c r="B21930" s="38"/>
      <c r="C21930" s="38"/>
      <c r="D21930" s="38"/>
    </row>
    <row r="21931" spans="1:4" x14ac:dyDescent="0.25">
      <c r="A21931" s="38"/>
      <c r="B21931" s="38"/>
      <c r="C21931" s="38"/>
      <c r="D21931" s="38"/>
    </row>
    <row r="21932" spans="1:4" x14ac:dyDescent="0.25">
      <c r="A21932" s="38"/>
      <c r="B21932" s="38"/>
      <c r="C21932" s="38"/>
      <c r="D21932" s="38"/>
    </row>
    <row r="21933" spans="1:4" x14ac:dyDescent="0.25">
      <c r="A21933" s="38"/>
      <c r="B21933" s="38"/>
      <c r="C21933" s="38"/>
      <c r="D21933" s="38"/>
    </row>
    <row r="21934" spans="1:4" x14ac:dyDescent="0.25">
      <c r="A21934" s="38"/>
      <c r="B21934" s="38"/>
      <c r="C21934" s="38"/>
      <c r="D21934" s="38"/>
    </row>
    <row r="21935" spans="1:4" x14ac:dyDescent="0.25">
      <c r="A21935" s="38"/>
      <c r="B21935" s="38"/>
      <c r="C21935" s="38"/>
      <c r="D21935" s="38"/>
    </row>
    <row r="21936" spans="1:4" x14ac:dyDescent="0.25">
      <c r="A21936" s="38"/>
      <c r="B21936" s="38"/>
      <c r="C21936" s="38"/>
      <c r="D21936" s="38"/>
    </row>
    <row r="21937" spans="1:4" x14ac:dyDescent="0.25">
      <c r="A21937" s="38"/>
      <c r="B21937" s="38"/>
      <c r="C21937" s="38"/>
      <c r="D21937" s="38"/>
    </row>
    <row r="21938" spans="1:4" x14ac:dyDescent="0.25">
      <c r="A21938" s="38"/>
      <c r="B21938" s="38"/>
      <c r="C21938" s="38"/>
      <c r="D21938" s="38"/>
    </row>
    <row r="21939" spans="1:4" x14ac:dyDescent="0.25">
      <c r="A21939" s="38"/>
      <c r="B21939" s="38"/>
      <c r="C21939" s="38"/>
      <c r="D21939" s="38"/>
    </row>
    <row r="21940" spans="1:4" x14ac:dyDescent="0.25">
      <c r="A21940" s="38"/>
      <c r="B21940" s="38"/>
      <c r="C21940" s="38"/>
      <c r="D21940" s="38"/>
    </row>
    <row r="21941" spans="1:4" x14ac:dyDescent="0.25">
      <c r="A21941" s="38"/>
      <c r="B21941" s="38"/>
      <c r="C21941" s="38"/>
      <c r="D21941" s="38"/>
    </row>
    <row r="21942" spans="1:4" x14ac:dyDescent="0.25">
      <c r="A21942" s="38"/>
      <c r="B21942" s="38"/>
      <c r="C21942" s="38"/>
      <c r="D21942" s="38"/>
    </row>
    <row r="21943" spans="1:4" x14ac:dyDescent="0.25">
      <c r="A21943" s="38"/>
      <c r="B21943" s="38"/>
      <c r="C21943" s="38"/>
      <c r="D21943" s="38"/>
    </row>
    <row r="21944" spans="1:4" x14ac:dyDescent="0.25">
      <c r="A21944" s="38"/>
      <c r="B21944" s="38"/>
      <c r="C21944" s="38"/>
      <c r="D21944" s="38"/>
    </row>
    <row r="21945" spans="1:4" x14ac:dyDescent="0.25">
      <c r="A21945" s="38"/>
      <c r="B21945" s="38"/>
      <c r="C21945" s="38"/>
      <c r="D21945" s="38"/>
    </row>
    <row r="21946" spans="1:4" x14ac:dyDescent="0.25">
      <c r="A21946" s="38"/>
      <c r="B21946" s="38"/>
      <c r="C21946" s="38"/>
      <c r="D21946" s="38"/>
    </row>
    <row r="21947" spans="1:4" x14ac:dyDescent="0.25">
      <c r="A21947" s="38"/>
      <c r="B21947" s="38"/>
      <c r="C21947" s="38"/>
      <c r="D21947" s="38"/>
    </row>
    <row r="21948" spans="1:4" x14ac:dyDescent="0.25">
      <c r="A21948" s="38"/>
      <c r="B21948" s="38"/>
      <c r="C21948" s="38"/>
      <c r="D21948" s="38"/>
    </row>
    <row r="21949" spans="1:4" x14ac:dyDescent="0.25">
      <c r="A21949" s="38"/>
      <c r="B21949" s="38"/>
      <c r="C21949" s="38"/>
      <c r="D21949" s="38"/>
    </row>
    <row r="21950" spans="1:4" x14ac:dyDescent="0.25">
      <c r="A21950" s="38"/>
      <c r="B21950" s="38"/>
      <c r="C21950" s="38"/>
      <c r="D21950" s="38"/>
    </row>
    <row r="21951" spans="1:4" x14ac:dyDescent="0.25">
      <c r="A21951" s="38"/>
      <c r="B21951" s="38"/>
      <c r="C21951" s="38"/>
      <c r="D21951" s="38"/>
    </row>
    <row r="21952" spans="1:4" x14ac:dyDescent="0.25">
      <c r="A21952" s="38"/>
      <c r="B21952" s="38"/>
      <c r="C21952" s="38"/>
      <c r="D21952" s="38"/>
    </row>
    <row r="21953" spans="1:4" x14ac:dyDescent="0.25">
      <c r="A21953" s="38"/>
      <c r="B21953" s="38"/>
      <c r="C21953" s="38"/>
      <c r="D21953" s="38"/>
    </row>
    <row r="21954" spans="1:4" x14ac:dyDescent="0.25">
      <c r="A21954" s="38"/>
      <c r="B21954" s="38"/>
      <c r="C21954" s="38"/>
      <c r="D21954" s="38"/>
    </row>
    <row r="21955" spans="1:4" x14ac:dyDescent="0.25">
      <c r="A21955" s="38"/>
      <c r="B21955" s="38"/>
      <c r="C21955" s="38"/>
      <c r="D21955" s="38"/>
    </row>
    <row r="21956" spans="1:4" x14ac:dyDescent="0.25">
      <c r="A21956" s="38"/>
      <c r="B21956" s="38"/>
      <c r="C21956" s="38"/>
      <c r="D21956" s="38"/>
    </row>
    <row r="21957" spans="1:4" x14ac:dyDescent="0.25">
      <c r="A21957" s="38"/>
      <c r="B21957" s="38"/>
      <c r="C21957" s="38"/>
      <c r="D21957" s="38"/>
    </row>
    <row r="21958" spans="1:4" x14ac:dyDescent="0.25">
      <c r="A21958" s="38"/>
      <c r="B21958" s="38"/>
      <c r="C21958" s="38"/>
      <c r="D21958" s="38"/>
    </row>
    <row r="21959" spans="1:4" x14ac:dyDescent="0.25">
      <c r="A21959" s="38"/>
      <c r="B21959" s="38"/>
      <c r="C21959" s="38"/>
      <c r="D21959" s="38"/>
    </row>
    <row r="21960" spans="1:4" x14ac:dyDescent="0.25">
      <c r="A21960" s="38"/>
      <c r="B21960" s="38"/>
      <c r="C21960" s="38"/>
      <c r="D21960" s="38"/>
    </row>
    <row r="21961" spans="1:4" x14ac:dyDescent="0.25">
      <c r="A21961" s="38"/>
      <c r="B21961" s="38"/>
      <c r="C21961" s="38"/>
      <c r="D21961" s="38"/>
    </row>
    <row r="21962" spans="1:4" x14ac:dyDescent="0.25">
      <c r="A21962" s="38"/>
      <c r="B21962" s="38"/>
      <c r="C21962" s="38"/>
      <c r="D21962" s="38"/>
    </row>
    <row r="21963" spans="1:4" x14ac:dyDescent="0.25">
      <c r="A21963" s="38"/>
      <c r="B21963" s="38"/>
      <c r="C21963" s="38"/>
      <c r="D21963" s="38"/>
    </row>
    <row r="21964" spans="1:4" x14ac:dyDescent="0.25">
      <c r="A21964" s="38"/>
      <c r="B21964" s="38"/>
      <c r="C21964" s="38"/>
      <c r="D21964" s="38"/>
    </row>
    <row r="21965" spans="1:4" x14ac:dyDescent="0.25">
      <c r="A21965" s="38"/>
      <c r="B21965" s="38"/>
      <c r="C21965" s="38"/>
      <c r="D21965" s="38"/>
    </row>
    <row r="21966" spans="1:4" x14ac:dyDescent="0.25">
      <c r="A21966" s="38"/>
      <c r="B21966" s="38"/>
      <c r="C21966" s="38"/>
      <c r="D21966" s="38"/>
    </row>
    <row r="21967" spans="1:4" x14ac:dyDescent="0.25">
      <c r="A21967" s="38"/>
      <c r="B21967" s="38"/>
      <c r="C21967" s="38"/>
      <c r="D21967" s="38"/>
    </row>
    <row r="21968" spans="1:4" x14ac:dyDescent="0.25">
      <c r="A21968" s="38"/>
      <c r="B21968" s="38"/>
      <c r="C21968" s="38"/>
      <c r="D21968" s="38"/>
    </row>
    <row r="21969" spans="1:4" x14ac:dyDescent="0.25">
      <c r="A21969" s="38"/>
      <c r="B21969" s="38"/>
      <c r="C21969" s="38"/>
      <c r="D21969" s="38"/>
    </row>
    <row r="21970" spans="1:4" x14ac:dyDescent="0.25">
      <c r="A21970" s="38"/>
      <c r="B21970" s="38"/>
      <c r="C21970" s="38"/>
      <c r="D21970" s="38"/>
    </row>
    <row r="21971" spans="1:4" x14ac:dyDescent="0.25">
      <c r="A21971" s="38"/>
      <c r="B21971" s="38"/>
      <c r="C21971" s="38"/>
      <c r="D21971" s="38"/>
    </row>
    <row r="21972" spans="1:4" x14ac:dyDescent="0.25">
      <c r="A21972" s="38"/>
      <c r="B21972" s="38"/>
      <c r="C21972" s="38"/>
      <c r="D21972" s="38"/>
    </row>
    <row r="21973" spans="1:4" x14ac:dyDescent="0.25">
      <c r="A21973" s="38"/>
      <c r="B21973" s="38"/>
      <c r="C21973" s="38"/>
      <c r="D21973" s="38"/>
    </row>
    <row r="21974" spans="1:4" x14ac:dyDescent="0.25">
      <c r="A21974" s="38"/>
      <c r="B21974" s="38"/>
      <c r="C21974" s="38"/>
      <c r="D21974" s="38"/>
    </row>
    <row r="21975" spans="1:4" x14ac:dyDescent="0.25">
      <c r="A21975" s="38"/>
      <c r="B21975" s="38"/>
      <c r="C21975" s="38"/>
      <c r="D21975" s="38"/>
    </row>
    <row r="21976" spans="1:4" x14ac:dyDescent="0.25">
      <c r="A21976" s="38"/>
      <c r="B21976" s="38"/>
      <c r="C21976" s="38"/>
      <c r="D21976" s="38"/>
    </row>
    <row r="21977" spans="1:4" x14ac:dyDescent="0.25">
      <c r="A21977" s="38"/>
      <c r="B21977" s="38"/>
      <c r="C21977" s="38"/>
      <c r="D21977" s="38"/>
    </row>
    <row r="21978" spans="1:4" x14ac:dyDescent="0.25">
      <c r="A21978" s="38"/>
      <c r="B21978" s="38"/>
      <c r="C21978" s="38"/>
      <c r="D21978" s="38"/>
    </row>
    <row r="21979" spans="1:4" x14ac:dyDescent="0.25">
      <c r="A21979" s="38"/>
      <c r="B21979" s="38"/>
      <c r="C21979" s="38"/>
      <c r="D21979" s="38"/>
    </row>
    <row r="21980" spans="1:4" x14ac:dyDescent="0.25">
      <c r="A21980" s="38"/>
      <c r="B21980" s="38"/>
      <c r="C21980" s="38"/>
      <c r="D21980" s="38"/>
    </row>
    <row r="21981" spans="1:4" x14ac:dyDescent="0.25">
      <c r="A21981" s="38"/>
      <c r="B21981" s="38"/>
      <c r="C21981" s="38"/>
      <c r="D21981" s="38"/>
    </row>
    <row r="21982" spans="1:4" x14ac:dyDescent="0.25">
      <c r="A21982" s="38"/>
      <c r="B21982" s="38"/>
      <c r="C21982" s="38"/>
      <c r="D21982" s="38"/>
    </row>
    <row r="21983" spans="1:4" x14ac:dyDescent="0.25">
      <c r="A21983" s="38"/>
      <c r="B21983" s="38"/>
      <c r="C21983" s="38"/>
      <c r="D21983" s="38"/>
    </row>
    <row r="21984" spans="1:4" x14ac:dyDescent="0.25">
      <c r="A21984" s="38"/>
      <c r="B21984" s="38"/>
      <c r="C21984" s="38"/>
      <c r="D21984" s="38"/>
    </row>
    <row r="21985" spans="1:4" x14ac:dyDescent="0.25">
      <c r="A21985" s="38"/>
      <c r="B21985" s="38"/>
      <c r="C21985" s="38"/>
      <c r="D21985" s="38"/>
    </row>
    <row r="21986" spans="1:4" x14ac:dyDescent="0.25">
      <c r="A21986" s="38"/>
      <c r="B21986" s="38"/>
      <c r="C21986" s="38"/>
      <c r="D21986" s="38"/>
    </row>
    <row r="21987" spans="1:4" x14ac:dyDescent="0.25">
      <c r="A21987" s="38"/>
      <c r="B21987" s="38"/>
      <c r="C21987" s="38"/>
      <c r="D21987" s="38"/>
    </row>
    <row r="21988" spans="1:4" x14ac:dyDescent="0.25">
      <c r="A21988" s="38"/>
      <c r="B21988" s="38"/>
      <c r="C21988" s="38"/>
      <c r="D21988" s="38"/>
    </row>
    <row r="21989" spans="1:4" x14ac:dyDescent="0.25">
      <c r="A21989" s="38"/>
      <c r="B21989" s="38"/>
      <c r="C21989" s="38"/>
      <c r="D21989" s="38"/>
    </row>
    <row r="21990" spans="1:4" x14ac:dyDescent="0.25">
      <c r="A21990" s="38"/>
      <c r="B21990" s="38"/>
      <c r="C21990" s="38"/>
      <c r="D21990" s="38"/>
    </row>
    <row r="21991" spans="1:4" x14ac:dyDescent="0.25">
      <c r="A21991" s="38"/>
      <c r="B21991" s="38"/>
      <c r="C21991" s="38"/>
      <c r="D21991" s="38"/>
    </row>
    <row r="21992" spans="1:4" x14ac:dyDescent="0.25">
      <c r="A21992" s="38"/>
      <c r="B21992" s="38"/>
      <c r="C21992" s="38"/>
      <c r="D21992" s="38"/>
    </row>
    <row r="21993" spans="1:4" x14ac:dyDescent="0.25">
      <c r="A21993" s="38"/>
      <c r="B21993" s="38"/>
      <c r="C21993" s="38"/>
      <c r="D21993" s="38"/>
    </row>
    <row r="21994" spans="1:4" x14ac:dyDescent="0.25">
      <c r="A21994" s="38"/>
      <c r="B21994" s="38"/>
      <c r="C21994" s="38"/>
      <c r="D21994" s="38"/>
    </row>
    <row r="21995" spans="1:4" x14ac:dyDescent="0.25">
      <c r="A21995" s="38"/>
      <c r="B21995" s="38"/>
      <c r="C21995" s="38"/>
      <c r="D21995" s="38"/>
    </row>
    <row r="21996" spans="1:4" x14ac:dyDescent="0.25">
      <c r="A21996" s="38"/>
      <c r="B21996" s="38"/>
      <c r="C21996" s="38"/>
      <c r="D21996" s="38"/>
    </row>
    <row r="21997" spans="1:4" x14ac:dyDescent="0.25">
      <c r="A21997" s="38"/>
      <c r="B21997" s="38"/>
      <c r="C21997" s="38"/>
      <c r="D21997" s="38"/>
    </row>
    <row r="21998" spans="1:4" x14ac:dyDescent="0.25">
      <c r="A21998" s="38"/>
      <c r="B21998" s="38"/>
      <c r="C21998" s="38"/>
      <c r="D21998" s="38"/>
    </row>
    <row r="21999" spans="1:4" x14ac:dyDescent="0.25">
      <c r="A21999" s="38"/>
      <c r="B21999" s="38"/>
      <c r="C21999" s="38"/>
      <c r="D21999" s="38"/>
    </row>
    <row r="22000" spans="1:4" x14ac:dyDescent="0.25">
      <c r="A22000" s="38"/>
      <c r="B22000" s="38"/>
      <c r="C22000" s="38"/>
      <c r="D22000" s="38"/>
    </row>
    <row r="22001" spans="1:4" x14ac:dyDescent="0.25">
      <c r="A22001" s="38"/>
      <c r="B22001" s="38"/>
      <c r="C22001" s="38"/>
      <c r="D22001" s="38"/>
    </row>
    <row r="22002" spans="1:4" x14ac:dyDescent="0.25">
      <c r="A22002" s="38"/>
      <c r="B22002" s="38"/>
      <c r="C22002" s="38"/>
      <c r="D22002" s="38"/>
    </row>
    <row r="22003" spans="1:4" x14ac:dyDescent="0.25">
      <c r="A22003" s="38"/>
      <c r="B22003" s="38"/>
      <c r="C22003" s="38"/>
      <c r="D22003" s="38"/>
    </row>
    <row r="22004" spans="1:4" x14ac:dyDescent="0.25">
      <c r="A22004" s="38"/>
      <c r="B22004" s="38"/>
      <c r="C22004" s="38"/>
      <c r="D22004" s="38"/>
    </row>
    <row r="22005" spans="1:4" x14ac:dyDescent="0.25">
      <c r="A22005" s="38"/>
      <c r="B22005" s="38"/>
      <c r="C22005" s="38"/>
      <c r="D22005" s="38"/>
    </row>
    <row r="22006" spans="1:4" x14ac:dyDescent="0.25">
      <c r="A22006" s="38"/>
      <c r="B22006" s="38"/>
      <c r="C22006" s="38"/>
      <c r="D22006" s="38"/>
    </row>
    <row r="22007" spans="1:4" x14ac:dyDescent="0.25">
      <c r="A22007" s="38"/>
      <c r="B22007" s="38"/>
      <c r="C22007" s="38"/>
      <c r="D22007" s="38"/>
    </row>
    <row r="22008" spans="1:4" x14ac:dyDescent="0.25">
      <c r="A22008" s="38"/>
      <c r="B22008" s="38"/>
      <c r="C22008" s="38"/>
      <c r="D22008" s="38"/>
    </row>
    <row r="22009" spans="1:4" x14ac:dyDescent="0.25">
      <c r="A22009" s="38"/>
      <c r="B22009" s="38"/>
      <c r="C22009" s="38"/>
      <c r="D22009" s="38"/>
    </row>
    <row r="22010" spans="1:4" x14ac:dyDescent="0.25">
      <c r="A22010" s="38"/>
      <c r="B22010" s="38"/>
      <c r="C22010" s="38"/>
      <c r="D22010" s="38"/>
    </row>
    <row r="22011" spans="1:4" x14ac:dyDescent="0.25">
      <c r="A22011" s="38"/>
      <c r="B22011" s="38"/>
      <c r="C22011" s="38"/>
      <c r="D22011" s="38"/>
    </row>
    <row r="22012" spans="1:4" x14ac:dyDescent="0.25">
      <c r="A22012" s="38"/>
      <c r="B22012" s="38"/>
      <c r="C22012" s="38"/>
      <c r="D22012" s="38"/>
    </row>
    <row r="22013" spans="1:4" x14ac:dyDescent="0.25">
      <c r="A22013" s="38"/>
      <c r="B22013" s="38"/>
      <c r="C22013" s="38"/>
      <c r="D22013" s="38"/>
    </row>
    <row r="22014" spans="1:4" x14ac:dyDescent="0.25">
      <c r="A22014" s="38"/>
      <c r="B22014" s="38"/>
      <c r="C22014" s="38"/>
      <c r="D22014" s="38"/>
    </row>
    <row r="22015" spans="1:4" x14ac:dyDescent="0.25">
      <c r="A22015" s="38"/>
      <c r="B22015" s="38"/>
      <c r="C22015" s="38"/>
      <c r="D22015" s="38"/>
    </row>
    <row r="22016" spans="1:4" x14ac:dyDescent="0.25">
      <c r="A22016" s="38"/>
      <c r="B22016" s="38"/>
      <c r="C22016" s="38"/>
      <c r="D22016" s="38"/>
    </row>
    <row r="22017" spans="1:4" x14ac:dyDescent="0.25">
      <c r="A22017" s="38"/>
      <c r="B22017" s="38"/>
      <c r="C22017" s="38"/>
      <c r="D22017" s="38"/>
    </row>
    <row r="22018" spans="1:4" x14ac:dyDescent="0.25">
      <c r="A22018" s="38"/>
      <c r="B22018" s="38"/>
      <c r="C22018" s="38"/>
      <c r="D22018" s="38"/>
    </row>
    <row r="22019" spans="1:4" x14ac:dyDescent="0.25">
      <c r="A22019" s="38"/>
      <c r="B22019" s="38"/>
      <c r="C22019" s="38"/>
      <c r="D22019" s="38"/>
    </row>
    <row r="22020" spans="1:4" x14ac:dyDescent="0.25">
      <c r="A22020" s="38"/>
      <c r="B22020" s="38"/>
      <c r="C22020" s="38"/>
      <c r="D22020" s="38"/>
    </row>
    <row r="22021" spans="1:4" x14ac:dyDescent="0.25">
      <c r="A22021" s="38"/>
      <c r="B22021" s="38"/>
      <c r="C22021" s="38"/>
      <c r="D22021" s="38"/>
    </row>
    <row r="22022" spans="1:4" x14ac:dyDescent="0.25">
      <c r="A22022" s="38"/>
      <c r="B22022" s="38"/>
      <c r="C22022" s="38"/>
      <c r="D22022" s="38"/>
    </row>
    <row r="22023" spans="1:4" x14ac:dyDescent="0.25">
      <c r="A22023" s="38"/>
      <c r="B22023" s="38"/>
      <c r="C22023" s="38"/>
      <c r="D22023" s="38"/>
    </row>
    <row r="22024" spans="1:4" x14ac:dyDescent="0.25">
      <c r="A22024" s="38"/>
      <c r="B22024" s="38"/>
      <c r="C22024" s="38"/>
      <c r="D22024" s="38"/>
    </row>
    <row r="22025" spans="1:4" x14ac:dyDescent="0.25">
      <c r="A22025" s="38"/>
      <c r="B22025" s="38"/>
      <c r="C22025" s="38"/>
      <c r="D22025" s="38"/>
    </row>
    <row r="22026" spans="1:4" x14ac:dyDescent="0.25">
      <c r="A22026" s="38"/>
      <c r="B22026" s="38"/>
      <c r="C22026" s="38"/>
      <c r="D22026" s="38"/>
    </row>
    <row r="22027" spans="1:4" x14ac:dyDescent="0.25">
      <c r="A22027" s="38"/>
      <c r="B22027" s="38"/>
      <c r="C22027" s="38"/>
      <c r="D22027" s="38"/>
    </row>
    <row r="22028" spans="1:4" x14ac:dyDescent="0.25">
      <c r="A22028" s="38"/>
      <c r="B22028" s="38"/>
      <c r="C22028" s="38"/>
      <c r="D22028" s="38"/>
    </row>
    <row r="22029" spans="1:4" x14ac:dyDescent="0.25">
      <c r="A22029" s="38"/>
      <c r="B22029" s="38"/>
      <c r="C22029" s="38"/>
      <c r="D22029" s="38"/>
    </row>
    <row r="22030" spans="1:4" x14ac:dyDescent="0.25">
      <c r="A22030" s="38"/>
      <c r="B22030" s="38"/>
      <c r="C22030" s="38"/>
      <c r="D22030" s="38"/>
    </row>
    <row r="22031" spans="1:4" x14ac:dyDescent="0.25">
      <c r="A22031" s="38"/>
      <c r="B22031" s="38"/>
      <c r="C22031" s="38"/>
      <c r="D22031" s="38"/>
    </row>
    <row r="22032" spans="1:4" x14ac:dyDescent="0.25">
      <c r="A22032" s="38"/>
      <c r="B22032" s="38"/>
      <c r="C22032" s="38"/>
      <c r="D22032" s="38"/>
    </row>
    <row r="22033" spans="1:4" x14ac:dyDescent="0.25">
      <c r="A22033" s="38"/>
      <c r="B22033" s="38"/>
      <c r="C22033" s="38"/>
      <c r="D22033" s="38"/>
    </row>
    <row r="22034" spans="1:4" x14ac:dyDescent="0.25">
      <c r="A22034" s="38"/>
      <c r="B22034" s="38"/>
      <c r="C22034" s="38"/>
      <c r="D22034" s="38"/>
    </row>
    <row r="22035" spans="1:4" x14ac:dyDescent="0.25">
      <c r="A22035" s="38"/>
      <c r="B22035" s="38"/>
      <c r="C22035" s="38"/>
      <c r="D22035" s="38"/>
    </row>
    <row r="22036" spans="1:4" x14ac:dyDescent="0.25">
      <c r="A22036" s="38"/>
      <c r="B22036" s="38"/>
      <c r="C22036" s="38"/>
      <c r="D22036" s="38"/>
    </row>
    <row r="22037" spans="1:4" x14ac:dyDescent="0.25">
      <c r="A22037" s="38"/>
      <c r="B22037" s="38"/>
      <c r="C22037" s="38"/>
      <c r="D22037" s="38"/>
    </row>
    <row r="22038" spans="1:4" x14ac:dyDescent="0.25">
      <c r="A22038" s="38"/>
      <c r="B22038" s="38"/>
      <c r="C22038" s="38"/>
      <c r="D22038" s="38"/>
    </row>
    <row r="22039" spans="1:4" x14ac:dyDescent="0.25">
      <c r="A22039" s="38"/>
      <c r="B22039" s="38"/>
      <c r="C22039" s="38"/>
      <c r="D22039" s="38"/>
    </row>
    <row r="22040" spans="1:4" x14ac:dyDescent="0.25">
      <c r="A22040" s="38"/>
      <c r="B22040" s="38"/>
      <c r="C22040" s="38"/>
      <c r="D22040" s="38"/>
    </row>
    <row r="22041" spans="1:4" x14ac:dyDescent="0.25">
      <c r="A22041" s="38"/>
      <c r="B22041" s="38"/>
      <c r="C22041" s="38"/>
      <c r="D22041" s="38"/>
    </row>
    <row r="22042" spans="1:4" x14ac:dyDescent="0.25">
      <c r="A22042" s="38"/>
      <c r="B22042" s="38"/>
      <c r="C22042" s="38"/>
      <c r="D22042" s="38"/>
    </row>
    <row r="22043" spans="1:4" x14ac:dyDescent="0.25">
      <c r="A22043" s="38"/>
      <c r="B22043" s="38"/>
      <c r="C22043" s="38"/>
      <c r="D22043" s="38"/>
    </row>
    <row r="22044" spans="1:4" x14ac:dyDescent="0.25">
      <c r="A22044" s="38"/>
      <c r="B22044" s="38"/>
      <c r="C22044" s="38"/>
      <c r="D22044" s="38"/>
    </row>
    <row r="22045" spans="1:4" x14ac:dyDescent="0.25">
      <c r="A22045" s="38"/>
      <c r="B22045" s="38"/>
      <c r="C22045" s="38"/>
      <c r="D22045" s="38"/>
    </row>
    <row r="22046" spans="1:4" x14ac:dyDescent="0.25">
      <c r="A22046" s="38"/>
      <c r="B22046" s="38"/>
      <c r="C22046" s="38"/>
      <c r="D22046" s="38"/>
    </row>
    <row r="22047" spans="1:4" x14ac:dyDescent="0.25">
      <c r="A22047" s="38"/>
      <c r="B22047" s="38"/>
      <c r="C22047" s="38"/>
      <c r="D22047" s="38"/>
    </row>
    <row r="22048" spans="1:4" x14ac:dyDescent="0.25">
      <c r="A22048" s="38"/>
      <c r="B22048" s="38"/>
      <c r="C22048" s="38"/>
      <c r="D22048" s="38"/>
    </row>
    <row r="22049" spans="1:4" x14ac:dyDescent="0.25">
      <c r="A22049" s="38"/>
      <c r="B22049" s="38"/>
      <c r="C22049" s="38"/>
      <c r="D22049" s="38"/>
    </row>
    <row r="22050" spans="1:4" x14ac:dyDescent="0.25">
      <c r="A22050" s="38"/>
      <c r="B22050" s="38"/>
      <c r="C22050" s="38"/>
      <c r="D22050" s="38"/>
    </row>
    <row r="22051" spans="1:4" x14ac:dyDescent="0.25">
      <c r="A22051" s="38"/>
      <c r="B22051" s="38"/>
      <c r="C22051" s="38"/>
      <c r="D22051" s="38"/>
    </row>
    <row r="22052" spans="1:4" x14ac:dyDescent="0.25">
      <c r="A22052" s="38"/>
      <c r="B22052" s="38"/>
      <c r="C22052" s="38"/>
      <c r="D22052" s="38"/>
    </row>
    <row r="22053" spans="1:4" x14ac:dyDescent="0.25">
      <c r="A22053" s="38"/>
      <c r="B22053" s="38"/>
      <c r="C22053" s="38"/>
      <c r="D22053" s="38"/>
    </row>
    <row r="22054" spans="1:4" x14ac:dyDescent="0.25">
      <c r="A22054" s="38"/>
      <c r="B22054" s="38"/>
      <c r="C22054" s="38"/>
      <c r="D22054" s="38"/>
    </row>
    <row r="22055" spans="1:4" x14ac:dyDescent="0.25">
      <c r="A22055" s="38"/>
      <c r="B22055" s="38"/>
      <c r="C22055" s="38"/>
      <c r="D22055" s="38"/>
    </row>
    <row r="22056" spans="1:4" x14ac:dyDescent="0.25">
      <c r="A22056" s="38"/>
      <c r="B22056" s="38"/>
      <c r="C22056" s="38"/>
      <c r="D22056" s="38"/>
    </row>
    <row r="22057" spans="1:4" x14ac:dyDescent="0.25">
      <c r="A22057" s="38"/>
      <c r="B22057" s="38"/>
      <c r="C22057" s="38"/>
      <c r="D22057" s="38"/>
    </row>
    <row r="22058" spans="1:4" x14ac:dyDescent="0.25">
      <c r="A22058" s="38"/>
      <c r="B22058" s="38"/>
      <c r="C22058" s="38"/>
      <c r="D22058" s="38"/>
    </row>
    <row r="22059" spans="1:4" x14ac:dyDescent="0.25">
      <c r="A22059" s="38"/>
      <c r="B22059" s="38"/>
      <c r="C22059" s="38"/>
      <c r="D22059" s="38"/>
    </row>
    <row r="22060" spans="1:4" x14ac:dyDescent="0.25">
      <c r="A22060" s="38"/>
      <c r="B22060" s="38"/>
      <c r="C22060" s="38"/>
      <c r="D22060" s="38"/>
    </row>
    <row r="22061" spans="1:4" x14ac:dyDescent="0.25">
      <c r="A22061" s="38"/>
      <c r="B22061" s="38"/>
      <c r="C22061" s="38"/>
      <c r="D22061" s="38"/>
    </row>
    <row r="22062" spans="1:4" x14ac:dyDescent="0.25">
      <c r="A22062" s="38"/>
      <c r="B22062" s="38"/>
      <c r="C22062" s="38"/>
      <c r="D22062" s="38"/>
    </row>
    <row r="22063" spans="1:4" x14ac:dyDescent="0.25">
      <c r="A22063" s="38"/>
      <c r="B22063" s="38"/>
      <c r="C22063" s="38"/>
      <c r="D22063" s="38"/>
    </row>
    <row r="22064" spans="1:4" x14ac:dyDescent="0.25">
      <c r="A22064" s="38"/>
      <c r="B22064" s="38"/>
      <c r="C22064" s="38"/>
      <c r="D22064" s="38"/>
    </row>
    <row r="22065" spans="1:4" x14ac:dyDescent="0.25">
      <c r="A22065" s="38"/>
      <c r="B22065" s="38"/>
      <c r="C22065" s="38"/>
      <c r="D22065" s="38"/>
    </row>
    <row r="22066" spans="1:4" x14ac:dyDescent="0.25">
      <c r="A22066" s="38"/>
      <c r="B22066" s="38"/>
      <c r="C22066" s="38"/>
      <c r="D22066" s="38"/>
    </row>
    <row r="22067" spans="1:4" x14ac:dyDescent="0.25">
      <c r="A22067" s="38"/>
      <c r="B22067" s="38"/>
      <c r="C22067" s="38"/>
      <c r="D22067" s="38"/>
    </row>
    <row r="22068" spans="1:4" x14ac:dyDescent="0.25">
      <c r="A22068" s="38"/>
      <c r="B22068" s="38"/>
      <c r="C22068" s="38"/>
      <c r="D22068" s="38"/>
    </row>
    <row r="22069" spans="1:4" x14ac:dyDescent="0.25">
      <c r="A22069" s="38"/>
      <c r="B22069" s="38"/>
      <c r="C22069" s="38"/>
      <c r="D22069" s="38"/>
    </row>
    <row r="22070" spans="1:4" x14ac:dyDescent="0.25">
      <c r="A22070" s="38"/>
      <c r="B22070" s="38"/>
      <c r="C22070" s="38"/>
      <c r="D22070" s="38"/>
    </row>
    <row r="22071" spans="1:4" x14ac:dyDescent="0.25">
      <c r="A22071" s="38"/>
      <c r="B22071" s="38"/>
      <c r="C22071" s="38"/>
      <c r="D22071" s="38"/>
    </row>
    <row r="22072" spans="1:4" x14ac:dyDescent="0.25">
      <c r="A22072" s="38"/>
      <c r="B22072" s="38"/>
      <c r="C22072" s="38"/>
      <c r="D22072" s="38"/>
    </row>
    <row r="22073" spans="1:4" x14ac:dyDescent="0.25">
      <c r="A22073" s="38"/>
      <c r="B22073" s="38"/>
      <c r="C22073" s="38"/>
      <c r="D22073" s="38"/>
    </row>
    <row r="22074" spans="1:4" x14ac:dyDescent="0.25">
      <c r="A22074" s="38"/>
      <c r="B22074" s="38"/>
      <c r="C22074" s="38"/>
      <c r="D22074" s="38"/>
    </row>
    <row r="22075" spans="1:4" x14ac:dyDescent="0.25">
      <c r="A22075" s="38"/>
      <c r="B22075" s="38"/>
      <c r="C22075" s="38"/>
      <c r="D22075" s="38"/>
    </row>
    <row r="22076" spans="1:4" x14ac:dyDescent="0.25">
      <c r="A22076" s="38"/>
      <c r="B22076" s="38"/>
      <c r="C22076" s="38"/>
      <c r="D22076" s="38"/>
    </row>
    <row r="22077" spans="1:4" x14ac:dyDescent="0.25">
      <c r="A22077" s="38"/>
      <c r="B22077" s="38"/>
      <c r="C22077" s="38"/>
      <c r="D22077" s="38"/>
    </row>
    <row r="22078" spans="1:4" x14ac:dyDescent="0.25">
      <c r="A22078" s="38"/>
      <c r="B22078" s="38"/>
      <c r="C22078" s="38"/>
      <c r="D22078" s="38"/>
    </row>
    <row r="22079" spans="1:4" x14ac:dyDescent="0.25">
      <c r="A22079" s="38"/>
      <c r="B22079" s="38"/>
      <c r="C22079" s="38"/>
      <c r="D22079" s="38"/>
    </row>
    <row r="22080" spans="1:4" x14ac:dyDescent="0.25">
      <c r="A22080" s="38"/>
      <c r="B22080" s="38"/>
      <c r="C22080" s="38"/>
      <c r="D22080" s="38"/>
    </row>
    <row r="22081" spans="1:4" x14ac:dyDescent="0.25">
      <c r="A22081" s="38"/>
      <c r="B22081" s="38"/>
      <c r="C22081" s="38"/>
      <c r="D22081" s="38"/>
    </row>
    <row r="22082" spans="1:4" x14ac:dyDescent="0.25">
      <c r="A22082" s="38"/>
      <c r="B22082" s="38"/>
      <c r="C22082" s="38"/>
      <c r="D22082" s="38"/>
    </row>
    <row r="22083" spans="1:4" x14ac:dyDescent="0.25">
      <c r="A22083" s="38"/>
      <c r="B22083" s="38"/>
      <c r="C22083" s="38"/>
      <c r="D22083" s="38"/>
    </row>
    <row r="22084" spans="1:4" x14ac:dyDescent="0.25">
      <c r="A22084" s="38"/>
      <c r="B22084" s="38"/>
      <c r="C22084" s="38"/>
      <c r="D22084" s="38"/>
    </row>
    <row r="22085" spans="1:4" x14ac:dyDescent="0.25">
      <c r="A22085" s="38"/>
      <c r="B22085" s="38"/>
      <c r="C22085" s="38"/>
      <c r="D22085" s="38"/>
    </row>
    <row r="22086" spans="1:4" x14ac:dyDescent="0.25">
      <c r="A22086" s="38"/>
      <c r="B22086" s="38"/>
      <c r="C22086" s="38"/>
      <c r="D22086" s="38"/>
    </row>
    <row r="22087" spans="1:4" x14ac:dyDescent="0.25">
      <c r="A22087" s="38"/>
      <c r="B22087" s="38"/>
      <c r="C22087" s="38"/>
      <c r="D22087" s="38"/>
    </row>
    <row r="22088" spans="1:4" x14ac:dyDescent="0.25">
      <c r="A22088" s="38"/>
      <c r="B22088" s="38"/>
      <c r="C22088" s="38"/>
      <c r="D22088" s="38"/>
    </row>
    <row r="22089" spans="1:4" x14ac:dyDescent="0.25">
      <c r="A22089" s="38"/>
      <c r="B22089" s="38"/>
      <c r="C22089" s="38"/>
      <c r="D22089" s="38"/>
    </row>
    <row r="22090" spans="1:4" x14ac:dyDescent="0.25">
      <c r="A22090" s="38"/>
      <c r="B22090" s="38"/>
      <c r="C22090" s="38"/>
      <c r="D22090" s="38"/>
    </row>
    <row r="22091" spans="1:4" x14ac:dyDescent="0.25">
      <c r="A22091" s="38"/>
      <c r="B22091" s="38"/>
      <c r="C22091" s="38"/>
      <c r="D22091" s="38"/>
    </row>
    <row r="22092" spans="1:4" x14ac:dyDescent="0.25">
      <c r="A22092" s="38"/>
      <c r="B22092" s="38"/>
      <c r="C22092" s="38"/>
      <c r="D22092" s="38"/>
    </row>
    <row r="22093" spans="1:4" x14ac:dyDescent="0.25">
      <c r="A22093" s="38"/>
      <c r="B22093" s="38"/>
      <c r="C22093" s="38"/>
      <c r="D22093" s="38"/>
    </row>
    <row r="22094" spans="1:4" x14ac:dyDescent="0.25">
      <c r="A22094" s="38"/>
      <c r="B22094" s="38"/>
      <c r="C22094" s="38"/>
      <c r="D22094" s="38"/>
    </row>
    <row r="22095" spans="1:4" x14ac:dyDescent="0.25">
      <c r="A22095" s="38"/>
      <c r="B22095" s="38"/>
      <c r="C22095" s="38"/>
      <c r="D22095" s="38"/>
    </row>
    <row r="22096" spans="1:4" x14ac:dyDescent="0.25">
      <c r="A22096" s="38"/>
      <c r="B22096" s="38"/>
      <c r="C22096" s="38"/>
      <c r="D22096" s="38"/>
    </row>
    <row r="22097" spans="1:4" x14ac:dyDescent="0.25">
      <c r="A22097" s="38"/>
      <c r="B22097" s="38"/>
      <c r="C22097" s="38"/>
      <c r="D22097" s="38"/>
    </row>
    <row r="22098" spans="1:4" x14ac:dyDescent="0.25">
      <c r="A22098" s="38"/>
      <c r="B22098" s="38"/>
      <c r="C22098" s="38"/>
      <c r="D22098" s="38"/>
    </row>
    <row r="22099" spans="1:4" x14ac:dyDescent="0.25">
      <c r="A22099" s="38"/>
      <c r="B22099" s="38"/>
      <c r="C22099" s="38"/>
      <c r="D22099" s="38"/>
    </row>
    <row r="22100" spans="1:4" x14ac:dyDescent="0.25">
      <c r="A22100" s="38"/>
      <c r="B22100" s="38"/>
      <c r="C22100" s="38"/>
      <c r="D22100" s="38"/>
    </row>
    <row r="22101" spans="1:4" x14ac:dyDescent="0.25">
      <c r="A22101" s="38"/>
      <c r="B22101" s="38"/>
      <c r="C22101" s="38"/>
      <c r="D22101" s="38"/>
    </row>
    <row r="22102" spans="1:4" x14ac:dyDescent="0.25">
      <c r="A22102" s="38"/>
      <c r="B22102" s="38"/>
      <c r="C22102" s="38"/>
      <c r="D22102" s="38"/>
    </row>
    <row r="22103" spans="1:4" x14ac:dyDescent="0.25">
      <c r="A22103" s="38"/>
      <c r="B22103" s="38"/>
      <c r="C22103" s="38"/>
      <c r="D22103" s="38"/>
    </row>
    <row r="22104" spans="1:4" x14ac:dyDescent="0.25">
      <c r="A22104" s="38"/>
      <c r="B22104" s="38"/>
      <c r="C22104" s="38"/>
      <c r="D22104" s="38"/>
    </row>
    <row r="22105" spans="1:4" x14ac:dyDescent="0.25">
      <c r="A22105" s="38"/>
      <c r="B22105" s="38"/>
      <c r="C22105" s="38"/>
      <c r="D22105" s="38"/>
    </row>
    <row r="22106" spans="1:4" x14ac:dyDescent="0.25">
      <c r="A22106" s="38"/>
      <c r="B22106" s="38"/>
      <c r="C22106" s="38"/>
      <c r="D22106" s="38"/>
    </row>
    <row r="22107" spans="1:4" x14ac:dyDescent="0.25">
      <c r="A22107" s="38"/>
      <c r="B22107" s="38"/>
      <c r="C22107" s="38"/>
      <c r="D22107" s="38"/>
    </row>
    <row r="22108" spans="1:4" x14ac:dyDescent="0.25">
      <c r="A22108" s="38"/>
      <c r="B22108" s="38"/>
      <c r="C22108" s="38"/>
      <c r="D22108" s="38"/>
    </row>
    <row r="22109" spans="1:4" x14ac:dyDescent="0.25">
      <c r="A22109" s="38"/>
      <c r="B22109" s="38"/>
      <c r="C22109" s="38"/>
      <c r="D22109" s="38"/>
    </row>
    <row r="22110" spans="1:4" x14ac:dyDescent="0.25">
      <c r="A22110" s="38"/>
      <c r="B22110" s="38"/>
      <c r="C22110" s="38"/>
      <c r="D22110" s="38"/>
    </row>
    <row r="22111" spans="1:4" x14ac:dyDescent="0.25">
      <c r="A22111" s="38"/>
      <c r="B22111" s="38"/>
      <c r="C22111" s="38"/>
      <c r="D22111" s="38"/>
    </row>
    <row r="22112" spans="1:4" x14ac:dyDescent="0.25">
      <c r="A22112" s="38"/>
      <c r="B22112" s="38"/>
      <c r="C22112" s="38"/>
      <c r="D22112" s="38"/>
    </row>
    <row r="22113" spans="1:4" x14ac:dyDescent="0.25">
      <c r="A22113" s="38"/>
      <c r="B22113" s="38"/>
      <c r="C22113" s="38"/>
      <c r="D22113" s="38"/>
    </row>
    <row r="22114" spans="1:4" x14ac:dyDescent="0.25">
      <c r="A22114" s="38"/>
      <c r="B22114" s="38"/>
      <c r="C22114" s="38"/>
      <c r="D22114" s="38"/>
    </row>
    <row r="22115" spans="1:4" x14ac:dyDescent="0.25">
      <c r="A22115" s="38"/>
      <c r="B22115" s="38"/>
      <c r="C22115" s="38"/>
      <c r="D22115" s="38"/>
    </row>
    <row r="22116" spans="1:4" x14ac:dyDescent="0.25">
      <c r="A22116" s="38"/>
      <c r="B22116" s="38"/>
      <c r="C22116" s="38"/>
      <c r="D22116" s="38"/>
    </row>
    <row r="22117" spans="1:4" x14ac:dyDescent="0.25">
      <c r="A22117" s="38"/>
      <c r="B22117" s="38"/>
      <c r="C22117" s="38"/>
      <c r="D22117" s="38"/>
    </row>
    <row r="22118" spans="1:4" x14ac:dyDescent="0.25">
      <c r="A22118" s="38"/>
      <c r="B22118" s="38"/>
      <c r="C22118" s="38"/>
      <c r="D22118" s="38"/>
    </row>
    <row r="22119" spans="1:4" x14ac:dyDescent="0.25">
      <c r="A22119" s="38"/>
      <c r="B22119" s="38"/>
      <c r="C22119" s="38"/>
      <c r="D22119" s="38"/>
    </row>
    <row r="22120" spans="1:4" x14ac:dyDescent="0.25">
      <c r="A22120" s="38"/>
      <c r="B22120" s="38"/>
      <c r="C22120" s="38"/>
      <c r="D22120" s="38"/>
    </row>
    <row r="22121" spans="1:4" x14ac:dyDescent="0.25">
      <c r="A22121" s="38"/>
      <c r="B22121" s="38"/>
      <c r="C22121" s="38"/>
      <c r="D22121" s="38"/>
    </row>
    <row r="22122" spans="1:4" x14ac:dyDescent="0.25">
      <c r="A22122" s="38"/>
      <c r="B22122" s="38"/>
      <c r="C22122" s="38"/>
      <c r="D22122" s="38"/>
    </row>
    <row r="22123" spans="1:4" x14ac:dyDescent="0.25">
      <c r="A22123" s="38"/>
      <c r="B22123" s="38"/>
      <c r="C22123" s="38"/>
      <c r="D22123" s="38"/>
    </row>
    <row r="22124" spans="1:4" x14ac:dyDescent="0.25">
      <c r="A22124" s="38"/>
      <c r="B22124" s="38"/>
      <c r="C22124" s="38"/>
      <c r="D22124" s="38"/>
    </row>
    <row r="22125" spans="1:4" x14ac:dyDescent="0.25">
      <c r="A22125" s="38"/>
      <c r="B22125" s="38"/>
      <c r="C22125" s="38"/>
      <c r="D22125" s="38"/>
    </row>
    <row r="22126" spans="1:4" x14ac:dyDescent="0.25">
      <c r="A22126" s="38"/>
      <c r="B22126" s="38"/>
      <c r="C22126" s="38"/>
      <c r="D22126" s="38"/>
    </row>
    <row r="22127" spans="1:4" x14ac:dyDescent="0.25">
      <c r="A22127" s="38"/>
      <c r="B22127" s="38"/>
      <c r="C22127" s="38"/>
      <c r="D22127" s="38"/>
    </row>
    <row r="22128" spans="1:4" x14ac:dyDescent="0.25">
      <c r="A22128" s="38"/>
      <c r="B22128" s="38"/>
      <c r="C22128" s="38"/>
      <c r="D22128" s="38"/>
    </row>
    <row r="22129" spans="1:4" x14ac:dyDescent="0.25">
      <c r="A22129" s="38"/>
      <c r="B22129" s="38"/>
      <c r="C22129" s="38"/>
      <c r="D22129" s="38"/>
    </row>
    <row r="22130" spans="1:4" x14ac:dyDescent="0.25">
      <c r="A22130" s="38"/>
      <c r="B22130" s="38"/>
      <c r="C22130" s="38"/>
      <c r="D22130" s="38"/>
    </row>
    <row r="22131" spans="1:4" x14ac:dyDescent="0.25">
      <c r="A22131" s="38"/>
      <c r="B22131" s="38"/>
      <c r="C22131" s="38"/>
      <c r="D22131" s="38"/>
    </row>
    <row r="22132" spans="1:4" x14ac:dyDescent="0.25">
      <c r="A22132" s="38"/>
      <c r="B22132" s="38"/>
      <c r="C22132" s="38"/>
      <c r="D22132" s="38"/>
    </row>
    <row r="22133" spans="1:4" x14ac:dyDescent="0.25">
      <c r="A22133" s="38"/>
      <c r="B22133" s="38"/>
      <c r="C22133" s="38"/>
      <c r="D22133" s="38"/>
    </row>
    <row r="22134" spans="1:4" x14ac:dyDescent="0.25">
      <c r="A22134" s="38"/>
      <c r="B22134" s="38"/>
      <c r="C22134" s="38"/>
      <c r="D22134" s="38"/>
    </row>
    <row r="22135" spans="1:4" x14ac:dyDescent="0.25">
      <c r="A22135" s="38"/>
      <c r="B22135" s="38"/>
      <c r="C22135" s="38"/>
      <c r="D22135" s="38"/>
    </row>
    <row r="22136" spans="1:4" x14ac:dyDescent="0.25">
      <c r="A22136" s="38"/>
      <c r="B22136" s="38"/>
      <c r="C22136" s="38"/>
      <c r="D22136" s="38"/>
    </row>
    <row r="22137" spans="1:4" x14ac:dyDescent="0.25">
      <c r="A22137" s="38"/>
      <c r="B22137" s="38"/>
      <c r="C22137" s="38"/>
      <c r="D22137" s="38"/>
    </row>
    <row r="22138" spans="1:4" x14ac:dyDescent="0.25">
      <c r="A22138" s="38"/>
      <c r="B22138" s="38"/>
      <c r="C22138" s="38"/>
      <c r="D22138" s="38"/>
    </row>
    <row r="22139" spans="1:4" x14ac:dyDescent="0.25">
      <c r="A22139" s="38"/>
      <c r="B22139" s="38"/>
      <c r="C22139" s="38"/>
      <c r="D22139" s="38"/>
    </row>
    <row r="22140" spans="1:4" x14ac:dyDescent="0.25">
      <c r="A22140" s="38"/>
      <c r="B22140" s="38"/>
      <c r="C22140" s="38"/>
      <c r="D22140" s="38"/>
    </row>
    <row r="22141" spans="1:4" x14ac:dyDescent="0.25">
      <c r="A22141" s="38"/>
      <c r="B22141" s="38"/>
      <c r="C22141" s="38"/>
      <c r="D22141" s="38"/>
    </row>
    <row r="22142" spans="1:4" x14ac:dyDescent="0.25">
      <c r="A22142" s="38"/>
      <c r="B22142" s="38"/>
      <c r="C22142" s="38"/>
      <c r="D22142" s="38"/>
    </row>
    <row r="22143" spans="1:4" x14ac:dyDescent="0.25">
      <c r="A22143" s="38"/>
      <c r="B22143" s="38"/>
      <c r="C22143" s="38"/>
      <c r="D22143" s="38"/>
    </row>
    <row r="22144" spans="1:4" x14ac:dyDescent="0.25">
      <c r="A22144" s="38"/>
      <c r="B22144" s="38"/>
      <c r="C22144" s="38"/>
      <c r="D22144" s="38"/>
    </row>
    <row r="22145" spans="1:4" x14ac:dyDescent="0.25">
      <c r="A22145" s="38"/>
      <c r="B22145" s="38"/>
      <c r="C22145" s="38"/>
      <c r="D22145" s="38"/>
    </row>
    <row r="22146" spans="1:4" x14ac:dyDescent="0.25">
      <c r="A22146" s="38"/>
      <c r="B22146" s="38"/>
      <c r="C22146" s="38"/>
      <c r="D22146" s="38"/>
    </row>
    <row r="22147" spans="1:4" x14ac:dyDescent="0.25">
      <c r="A22147" s="38"/>
      <c r="B22147" s="38"/>
      <c r="C22147" s="38"/>
      <c r="D22147" s="38"/>
    </row>
    <row r="22148" spans="1:4" x14ac:dyDescent="0.25">
      <c r="A22148" s="38"/>
      <c r="B22148" s="38"/>
      <c r="C22148" s="38"/>
      <c r="D22148" s="38"/>
    </row>
    <row r="22149" spans="1:4" x14ac:dyDescent="0.25">
      <c r="A22149" s="38"/>
      <c r="B22149" s="38"/>
      <c r="C22149" s="38"/>
      <c r="D22149" s="38"/>
    </row>
    <row r="22150" spans="1:4" x14ac:dyDescent="0.25">
      <c r="A22150" s="38"/>
      <c r="B22150" s="38"/>
      <c r="C22150" s="38"/>
      <c r="D22150" s="38"/>
    </row>
    <row r="22151" spans="1:4" x14ac:dyDescent="0.25">
      <c r="A22151" s="38"/>
      <c r="B22151" s="38"/>
      <c r="C22151" s="38"/>
      <c r="D22151" s="38"/>
    </row>
    <row r="22152" spans="1:4" x14ac:dyDescent="0.25">
      <c r="A22152" s="38"/>
      <c r="B22152" s="38"/>
      <c r="C22152" s="38"/>
      <c r="D22152" s="38"/>
    </row>
    <row r="22153" spans="1:4" x14ac:dyDescent="0.25">
      <c r="A22153" s="38"/>
      <c r="B22153" s="38"/>
      <c r="C22153" s="38"/>
      <c r="D22153" s="38"/>
    </row>
    <row r="22154" spans="1:4" x14ac:dyDescent="0.25">
      <c r="A22154" s="38"/>
      <c r="B22154" s="38"/>
      <c r="C22154" s="38"/>
      <c r="D22154" s="38"/>
    </row>
    <row r="22155" spans="1:4" x14ac:dyDescent="0.25">
      <c r="A22155" s="38"/>
      <c r="B22155" s="38"/>
      <c r="C22155" s="38"/>
      <c r="D22155" s="38"/>
    </row>
    <row r="22156" spans="1:4" x14ac:dyDescent="0.25">
      <c r="A22156" s="38"/>
      <c r="B22156" s="38"/>
      <c r="C22156" s="38"/>
      <c r="D22156" s="38"/>
    </row>
    <row r="22157" spans="1:4" x14ac:dyDescent="0.25">
      <c r="A22157" s="38"/>
      <c r="B22157" s="38"/>
      <c r="C22157" s="38"/>
      <c r="D22157" s="38"/>
    </row>
    <row r="22158" spans="1:4" x14ac:dyDescent="0.25">
      <c r="A22158" s="38"/>
      <c r="B22158" s="38"/>
      <c r="C22158" s="38"/>
      <c r="D22158" s="38"/>
    </row>
    <row r="22159" spans="1:4" x14ac:dyDescent="0.25">
      <c r="A22159" s="38"/>
      <c r="B22159" s="38"/>
      <c r="C22159" s="38"/>
      <c r="D22159" s="38"/>
    </row>
    <row r="22160" spans="1:4" x14ac:dyDescent="0.25">
      <c r="A22160" s="38"/>
      <c r="B22160" s="38"/>
      <c r="C22160" s="38"/>
      <c r="D22160" s="38"/>
    </row>
    <row r="22161" spans="1:4" x14ac:dyDescent="0.25">
      <c r="A22161" s="38"/>
      <c r="B22161" s="38"/>
      <c r="C22161" s="38"/>
      <c r="D22161" s="38"/>
    </row>
    <row r="22162" spans="1:4" x14ac:dyDescent="0.25">
      <c r="A22162" s="38"/>
      <c r="B22162" s="38"/>
      <c r="C22162" s="38"/>
      <c r="D22162" s="38"/>
    </row>
    <row r="22163" spans="1:4" x14ac:dyDescent="0.25">
      <c r="A22163" s="38"/>
      <c r="B22163" s="38"/>
      <c r="C22163" s="38"/>
      <c r="D22163" s="38"/>
    </row>
    <row r="22164" spans="1:4" x14ac:dyDescent="0.25">
      <c r="A22164" s="38"/>
      <c r="B22164" s="38"/>
      <c r="C22164" s="38"/>
      <c r="D22164" s="38"/>
    </row>
    <row r="22165" spans="1:4" x14ac:dyDescent="0.25">
      <c r="A22165" s="38"/>
      <c r="B22165" s="38"/>
      <c r="C22165" s="38"/>
      <c r="D22165" s="38"/>
    </row>
    <row r="22166" spans="1:4" x14ac:dyDescent="0.25">
      <c r="A22166" s="38"/>
      <c r="B22166" s="38"/>
      <c r="C22166" s="38"/>
      <c r="D22166" s="38"/>
    </row>
    <row r="22167" spans="1:4" x14ac:dyDescent="0.25">
      <c r="A22167" s="38"/>
      <c r="B22167" s="38"/>
      <c r="C22167" s="38"/>
      <c r="D22167" s="38"/>
    </row>
    <row r="22168" spans="1:4" x14ac:dyDescent="0.25">
      <c r="A22168" s="38"/>
      <c r="B22168" s="38"/>
      <c r="C22168" s="38"/>
      <c r="D22168" s="38"/>
    </row>
    <row r="22169" spans="1:4" x14ac:dyDescent="0.25">
      <c r="A22169" s="38"/>
      <c r="B22169" s="38"/>
      <c r="C22169" s="38"/>
      <c r="D22169" s="38"/>
    </row>
    <row r="22170" spans="1:4" x14ac:dyDescent="0.25">
      <c r="A22170" s="38"/>
      <c r="B22170" s="38"/>
      <c r="C22170" s="38"/>
      <c r="D22170" s="38"/>
    </row>
    <row r="22171" spans="1:4" x14ac:dyDescent="0.25">
      <c r="A22171" s="38"/>
      <c r="B22171" s="38"/>
      <c r="C22171" s="38"/>
      <c r="D22171" s="38"/>
    </row>
    <row r="22172" spans="1:4" x14ac:dyDescent="0.25">
      <c r="A22172" s="38"/>
      <c r="B22172" s="38"/>
      <c r="C22172" s="38"/>
      <c r="D22172" s="38"/>
    </row>
    <row r="22173" spans="1:4" x14ac:dyDescent="0.25">
      <c r="A22173" s="38"/>
      <c r="B22173" s="38"/>
      <c r="C22173" s="38"/>
      <c r="D22173" s="38"/>
    </row>
    <row r="22174" spans="1:4" x14ac:dyDescent="0.25">
      <c r="A22174" s="38"/>
      <c r="B22174" s="38"/>
      <c r="C22174" s="38"/>
      <c r="D22174" s="38"/>
    </row>
    <row r="22175" spans="1:4" x14ac:dyDescent="0.25">
      <c r="A22175" s="38"/>
      <c r="B22175" s="38"/>
      <c r="C22175" s="38"/>
      <c r="D22175" s="38"/>
    </row>
    <row r="22176" spans="1:4" x14ac:dyDescent="0.25">
      <c r="A22176" s="38"/>
      <c r="B22176" s="38"/>
      <c r="C22176" s="38"/>
      <c r="D22176" s="38"/>
    </row>
    <row r="22177" spans="1:4" x14ac:dyDescent="0.25">
      <c r="A22177" s="38"/>
      <c r="B22177" s="38"/>
      <c r="C22177" s="38"/>
      <c r="D22177" s="38"/>
    </row>
    <row r="22178" spans="1:4" x14ac:dyDescent="0.25">
      <c r="A22178" s="38"/>
      <c r="B22178" s="38"/>
      <c r="C22178" s="38"/>
      <c r="D22178" s="38"/>
    </row>
    <row r="22179" spans="1:4" x14ac:dyDescent="0.25">
      <c r="A22179" s="38"/>
      <c r="B22179" s="38"/>
      <c r="C22179" s="38"/>
      <c r="D22179" s="38"/>
    </row>
    <row r="22180" spans="1:4" x14ac:dyDescent="0.25">
      <c r="A22180" s="38"/>
      <c r="B22180" s="38"/>
      <c r="C22180" s="38"/>
      <c r="D22180" s="38"/>
    </row>
    <row r="22181" spans="1:4" x14ac:dyDescent="0.25">
      <c r="A22181" s="38"/>
      <c r="B22181" s="38"/>
      <c r="C22181" s="38"/>
      <c r="D22181" s="38"/>
    </row>
    <row r="22182" spans="1:4" x14ac:dyDescent="0.25">
      <c r="A22182" s="38"/>
      <c r="B22182" s="38"/>
      <c r="C22182" s="38"/>
      <c r="D22182" s="38"/>
    </row>
    <row r="22183" spans="1:4" x14ac:dyDescent="0.25">
      <c r="A22183" s="38"/>
      <c r="B22183" s="38"/>
      <c r="C22183" s="38"/>
      <c r="D22183" s="38"/>
    </row>
    <row r="22184" spans="1:4" x14ac:dyDescent="0.25">
      <c r="A22184" s="38"/>
      <c r="B22184" s="38"/>
      <c r="C22184" s="38"/>
      <c r="D22184" s="38"/>
    </row>
    <row r="22185" spans="1:4" x14ac:dyDescent="0.25">
      <c r="A22185" s="38"/>
      <c r="B22185" s="38"/>
      <c r="C22185" s="38"/>
      <c r="D22185" s="38"/>
    </row>
    <row r="22186" spans="1:4" x14ac:dyDescent="0.25">
      <c r="A22186" s="38"/>
      <c r="B22186" s="38"/>
      <c r="C22186" s="38"/>
      <c r="D22186" s="38"/>
    </row>
    <row r="22187" spans="1:4" x14ac:dyDescent="0.25">
      <c r="A22187" s="38"/>
      <c r="B22187" s="38"/>
      <c r="C22187" s="38"/>
      <c r="D22187" s="38"/>
    </row>
    <row r="22188" spans="1:4" x14ac:dyDescent="0.25">
      <c r="A22188" s="38"/>
      <c r="B22188" s="38"/>
      <c r="C22188" s="38"/>
      <c r="D22188" s="38"/>
    </row>
    <row r="22189" spans="1:4" x14ac:dyDescent="0.25">
      <c r="A22189" s="38"/>
      <c r="B22189" s="38"/>
      <c r="C22189" s="38"/>
      <c r="D22189" s="38"/>
    </row>
    <row r="22190" spans="1:4" x14ac:dyDescent="0.25">
      <c r="A22190" s="38"/>
      <c r="B22190" s="38"/>
      <c r="C22190" s="38"/>
      <c r="D22190" s="38"/>
    </row>
    <row r="22191" spans="1:4" x14ac:dyDescent="0.25">
      <c r="A22191" s="38"/>
      <c r="B22191" s="38"/>
      <c r="C22191" s="38"/>
      <c r="D22191" s="38"/>
    </row>
    <row r="22192" spans="1:4" x14ac:dyDescent="0.25">
      <c r="A22192" s="38"/>
      <c r="B22192" s="38"/>
      <c r="C22192" s="38"/>
      <c r="D22192" s="38"/>
    </row>
    <row r="22193" spans="1:4" x14ac:dyDescent="0.25">
      <c r="A22193" s="38"/>
      <c r="B22193" s="38"/>
      <c r="C22193" s="38"/>
      <c r="D22193" s="38"/>
    </row>
    <row r="22194" spans="1:4" x14ac:dyDescent="0.25">
      <c r="A22194" s="38"/>
      <c r="B22194" s="38"/>
      <c r="C22194" s="38"/>
      <c r="D22194" s="38"/>
    </row>
    <row r="22195" spans="1:4" x14ac:dyDescent="0.25">
      <c r="A22195" s="38"/>
      <c r="B22195" s="38"/>
      <c r="C22195" s="38"/>
      <c r="D22195" s="38"/>
    </row>
    <row r="22196" spans="1:4" x14ac:dyDescent="0.25">
      <c r="A22196" s="38"/>
      <c r="B22196" s="38"/>
      <c r="C22196" s="38"/>
      <c r="D22196" s="38"/>
    </row>
    <row r="22197" spans="1:4" x14ac:dyDescent="0.25">
      <c r="A22197" s="38"/>
      <c r="B22197" s="38"/>
      <c r="C22197" s="38"/>
      <c r="D22197" s="38"/>
    </row>
    <row r="22198" spans="1:4" x14ac:dyDescent="0.25">
      <c r="A22198" s="38"/>
      <c r="B22198" s="38"/>
      <c r="C22198" s="38"/>
      <c r="D22198" s="38"/>
    </row>
    <row r="22199" spans="1:4" x14ac:dyDescent="0.25">
      <c r="A22199" s="38"/>
      <c r="B22199" s="38"/>
      <c r="C22199" s="38"/>
      <c r="D22199" s="38"/>
    </row>
    <row r="22200" spans="1:4" x14ac:dyDescent="0.25">
      <c r="A22200" s="38"/>
      <c r="B22200" s="38"/>
      <c r="C22200" s="38"/>
      <c r="D22200" s="38"/>
    </row>
    <row r="22201" spans="1:4" x14ac:dyDescent="0.25">
      <c r="A22201" s="38"/>
      <c r="B22201" s="38"/>
      <c r="C22201" s="38"/>
      <c r="D22201" s="38"/>
    </row>
    <row r="22202" spans="1:4" x14ac:dyDescent="0.25">
      <c r="A22202" s="38"/>
      <c r="B22202" s="38"/>
      <c r="C22202" s="38"/>
      <c r="D22202" s="38"/>
    </row>
    <row r="22203" spans="1:4" x14ac:dyDescent="0.25">
      <c r="A22203" s="38"/>
      <c r="B22203" s="38"/>
      <c r="C22203" s="38"/>
      <c r="D22203" s="38"/>
    </row>
    <row r="22204" spans="1:4" x14ac:dyDescent="0.25">
      <c r="A22204" s="38"/>
      <c r="B22204" s="38"/>
      <c r="C22204" s="38"/>
      <c r="D22204" s="38"/>
    </row>
    <row r="22205" spans="1:4" x14ac:dyDescent="0.25">
      <c r="A22205" s="38"/>
      <c r="B22205" s="38"/>
      <c r="C22205" s="38"/>
      <c r="D22205" s="38"/>
    </row>
    <row r="22206" spans="1:4" x14ac:dyDescent="0.25">
      <c r="A22206" s="38"/>
      <c r="B22206" s="38"/>
      <c r="C22206" s="38"/>
      <c r="D22206" s="38"/>
    </row>
    <row r="22207" spans="1:4" x14ac:dyDescent="0.25">
      <c r="A22207" s="38"/>
      <c r="B22207" s="38"/>
      <c r="C22207" s="38"/>
      <c r="D22207" s="38"/>
    </row>
    <row r="22208" spans="1:4" x14ac:dyDescent="0.25">
      <c r="A22208" s="38"/>
      <c r="B22208" s="38"/>
      <c r="C22208" s="38"/>
      <c r="D22208" s="38"/>
    </row>
    <row r="22209" spans="1:4" x14ac:dyDescent="0.25">
      <c r="A22209" s="38"/>
      <c r="B22209" s="38"/>
      <c r="C22209" s="38"/>
      <c r="D22209" s="38"/>
    </row>
    <row r="22210" spans="1:4" x14ac:dyDescent="0.25">
      <c r="A22210" s="38"/>
      <c r="B22210" s="38"/>
      <c r="C22210" s="38"/>
      <c r="D22210" s="38"/>
    </row>
    <row r="22211" spans="1:4" x14ac:dyDescent="0.25">
      <c r="A22211" s="38"/>
      <c r="B22211" s="38"/>
      <c r="C22211" s="38"/>
      <c r="D22211" s="38"/>
    </row>
    <row r="22212" spans="1:4" x14ac:dyDescent="0.25">
      <c r="A22212" s="38"/>
      <c r="B22212" s="38"/>
      <c r="C22212" s="38"/>
      <c r="D22212" s="38"/>
    </row>
    <row r="22213" spans="1:4" x14ac:dyDescent="0.25">
      <c r="A22213" s="38"/>
      <c r="B22213" s="38"/>
      <c r="C22213" s="38"/>
      <c r="D22213" s="38"/>
    </row>
    <row r="22214" spans="1:4" x14ac:dyDescent="0.25">
      <c r="A22214" s="38"/>
      <c r="B22214" s="38"/>
      <c r="C22214" s="38"/>
      <c r="D22214" s="38"/>
    </row>
    <row r="22215" spans="1:4" x14ac:dyDescent="0.25">
      <c r="A22215" s="38"/>
      <c r="B22215" s="38"/>
      <c r="C22215" s="38"/>
      <c r="D22215" s="38"/>
    </row>
    <row r="22216" spans="1:4" x14ac:dyDescent="0.25">
      <c r="A22216" s="38"/>
      <c r="B22216" s="38"/>
      <c r="C22216" s="38"/>
      <c r="D22216" s="38"/>
    </row>
    <row r="22217" spans="1:4" x14ac:dyDescent="0.25">
      <c r="A22217" s="38"/>
      <c r="B22217" s="38"/>
      <c r="C22217" s="38"/>
      <c r="D22217" s="38"/>
    </row>
    <row r="22218" spans="1:4" x14ac:dyDescent="0.25">
      <c r="A22218" s="38"/>
      <c r="B22218" s="38"/>
      <c r="C22218" s="38"/>
      <c r="D22218" s="38"/>
    </row>
    <row r="22219" spans="1:4" x14ac:dyDescent="0.25">
      <c r="A22219" s="38"/>
      <c r="B22219" s="38"/>
      <c r="C22219" s="38"/>
      <c r="D22219" s="38"/>
    </row>
    <row r="22220" spans="1:4" x14ac:dyDescent="0.25">
      <c r="A22220" s="38"/>
      <c r="B22220" s="38"/>
      <c r="C22220" s="38"/>
      <c r="D22220" s="38"/>
    </row>
    <row r="22221" spans="1:4" x14ac:dyDescent="0.25">
      <c r="A22221" s="38"/>
      <c r="B22221" s="38"/>
      <c r="C22221" s="38"/>
      <c r="D22221" s="38"/>
    </row>
    <row r="22222" spans="1:4" x14ac:dyDescent="0.25">
      <c r="A22222" s="38"/>
      <c r="B22222" s="38"/>
      <c r="C22222" s="38"/>
      <c r="D22222" s="38"/>
    </row>
    <row r="22223" spans="1:4" x14ac:dyDescent="0.25">
      <c r="A22223" s="38"/>
      <c r="B22223" s="38"/>
      <c r="C22223" s="38"/>
      <c r="D22223" s="38"/>
    </row>
    <row r="22224" spans="1:4" x14ac:dyDescent="0.25">
      <c r="A22224" s="38"/>
      <c r="B22224" s="38"/>
      <c r="C22224" s="38"/>
      <c r="D22224" s="38"/>
    </row>
    <row r="22225" spans="1:4" x14ac:dyDescent="0.25">
      <c r="A22225" s="38"/>
      <c r="B22225" s="38"/>
      <c r="C22225" s="38"/>
      <c r="D22225" s="38"/>
    </row>
    <row r="22226" spans="1:4" x14ac:dyDescent="0.25">
      <c r="A22226" s="38"/>
      <c r="B22226" s="38"/>
      <c r="C22226" s="38"/>
      <c r="D22226" s="38"/>
    </row>
    <row r="22227" spans="1:4" x14ac:dyDescent="0.25">
      <c r="A22227" s="38"/>
      <c r="B22227" s="38"/>
      <c r="C22227" s="38"/>
      <c r="D22227" s="38"/>
    </row>
    <row r="22228" spans="1:4" x14ac:dyDescent="0.25">
      <c r="A22228" s="38"/>
      <c r="B22228" s="38"/>
      <c r="C22228" s="38"/>
      <c r="D22228" s="38"/>
    </row>
    <row r="22229" spans="1:4" x14ac:dyDescent="0.25">
      <c r="A22229" s="38"/>
      <c r="B22229" s="38"/>
      <c r="C22229" s="38"/>
      <c r="D22229" s="38"/>
    </row>
    <row r="22230" spans="1:4" x14ac:dyDescent="0.25">
      <c r="A22230" s="38"/>
      <c r="B22230" s="38"/>
      <c r="C22230" s="38"/>
      <c r="D22230" s="38"/>
    </row>
    <row r="22231" spans="1:4" x14ac:dyDescent="0.25">
      <c r="A22231" s="38"/>
      <c r="B22231" s="38"/>
      <c r="C22231" s="38"/>
      <c r="D22231" s="38"/>
    </row>
    <row r="22232" spans="1:4" x14ac:dyDescent="0.25">
      <c r="A22232" s="38"/>
      <c r="B22232" s="38"/>
      <c r="C22232" s="38"/>
      <c r="D22232" s="38"/>
    </row>
    <row r="22233" spans="1:4" x14ac:dyDescent="0.25">
      <c r="A22233" s="38"/>
      <c r="B22233" s="38"/>
      <c r="C22233" s="38"/>
      <c r="D22233" s="38"/>
    </row>
    <row r="22234" spans="1:4" x14ac:dyDescent="0.25">
      <c r="A22234" s="38"/>
      <c r="B22234" s="38"/>
      <c r="C22234" s="38"/>
      <c r="D22234" s="38"/>
    </row>
    <row r="22235" spans="1:4" x14ac:dyDescent="0.25">
      <c r="A22235" s="38"/>
      <c r="B22235" s="38"/>
      <c r="C22235" s="38"/>
      <c r="D22235" s="38"/>
    </row>
    <row r="22236" spans="1:4" x14ac:dyDescent="0.25">
      <c r="A22236" s="38"/>
      <c r="B22236" s="38"/>
      <c r="C22236" s="38"/>
      <c r="D22236" s="38"/>
    </row>
    <row r="22237" spans="1:4" x14ac:dyDescent="0.25">
      <c r="A22237" s="38"/>
      <c r="B22237" s="38"/>
      <c r="C22237" s="38"/>
      <c r="D22237" s="38"/>
    </row>
    <row r="22238" spans="1:4" x14ac:dyDescent="0.25">
      <c r="A22238" s="38"/>
      <c r="B22238" s="38"/>
      <c r="C22238" s="38"/>
      <c r="D22238" s="38"/>
    </row>
    <row r="22239" spans="1:4" x14ac:dyDescent="0.25">
      <c r="A22239" s="38"/>
      <c r="B22239" s="38"/>
      <c r="C22239" s="38"/>
      <c r="D22239" s="38"/>
    </row>
    <row r="22240" spans="1:4" x14ac:dyDescent="0.25">
      <c r="A22240" s="38"/>
      <c r="B22240" s="38"/>
      <c r="C22240" s="38"/>
      <c r="D22240" s="38"/>
    </row>
    <row r="22241" spans="1:4" x14ac:dyDescent="0.25">
      <c r="A22241" s="38"/>
      <c r="B22241" s="38"/>
      <c r="C22241" s="38"/>
      <c r="D22241" s="38"/>
    </row>
    <row r="22242" spans="1:4" x14ac:dyDescent="0.25">
      <c r="A22242" s="38"/>
      <c r="B22242" s="38"/>
      <c r="C22242" s="38"/>
      <c r="D22242" s="38"/>
    </row>
    <row r="22243" spans="1:4" x14ac:dyDescent="0.25">
      <c r="A22243" s="38"/>
      <c r="B22243" s="38"/>
      <c r="C22243" s="38"/>
      <c r="D22243" s="38"/>
    </row>
    <row r="22244" spans="1:4" x14ac:dyDescent="0.25">
      <c r="A22244" s="38"/>
      <c r="B22244" s="38"/>
      <c r="C22244" s="38"/>
      <c r="D22244" s="38"/>
    </row>
    <row r="22245" spans="1:4" x14ac:dyDescent="0.25">
      <c r="A22245" s="38"/>
      <c r="B22245" s="38"/>
      <c r="C22245" s="38"/>
      <c r="D22245" s="38"/>
    </row>
    <row r="22246" spans="1:4" x14ac:dyDescent="0.25">
      <c r="A22246" s="38"/>
      <c r="B22246" s="38"/>
      <c r="C22246" s="38"/>
      <c r="D22246" s="38"/>
    </row>
    <row r="22247" spans="1:4" x14ac:dyDescent="0.25">
      <c r="A22247" s="38"/>
      <c r="B22247" s="38"/>
      <c r="C22247" s="38"/>
      <c r="D22247" s="38"/>
    </row>
    <row r="22248" spans="1:4" x14ac:dyDescent="0.25">
      <c r="A22248" s="38"/>
      <c r="B22248" s="38"/>
      <c r="C22248" s="38"/>
      <c r="D22248" s="38"/>
    </row>
    <row r="22249" spans="1:4" x14ac:dyDescent="0.25">
      <c r="A22249" s="38"/>
      <c r="B22249" s="38"/>
      <c r="C22249" s="38"/>
      <c r="D22249" s="38"/>
    </row>
    <row r="22250" spans="1:4" x14ac:dyDescent="0.25">
      <c r="A22250" s="38"/>
      <c r="B22250" s="38"/>
      <c r="C22250" s="38"/>
      <c r="D22250" s="38"/>
    </row>
    <row r="22251" spans="1:4" x14ac:dyDescent="0.25">
      <c r="A22251" s="38"/>
      <c r="B22251" s="38"/>
      <c r="C22251" s="38"/>
      <c r="D22251" s="38"/>
    </row>
    <row r="22252" spans="1:4" x14ac:dyDescent="0.25">
      <c r="A22252" s="38"/>
      <c r="B22252" s="38"/>
      <c r="C22252" s="38"/>
      <c r="D22252" s="38"/>
    </row>
    <row r="22253" spans="1:4" x14ac:dyDescent="0.25">
      <c r="A22253" s="38"/>
      <c r="B22253" s="38"/>
      <c r="C22253" s="38"/>
      <c r="D22253" s="38"/>
    </row>
    <row r="22254" spans="1:4" x14ac:dyDescent="0.25">
      <c r="A22254" s="38"/>
      <c r="B22254" s="38"/>
      <c r="C22254" s="38"/>
      <c r="D22254" s="38"/>
    </row>
    <row r="22255" spans="1:4" x14ac:dyDescent="0.25">
      <c r="A22255" s="38"/>
      <c r="B22255" s="38"/>
      <c r="C22255" s="38"/>
      <c r="D22255" s="38"/>
    </row>
    <row r="22256" spans="1:4" x14ac:dyDescent="0.25">
      <c r="A22256" s="38"/>
      <c r="B22256" s="38"/>
      <c r="C22256" s="38"/>
      <c r="D22256" s="38"/>
    </row>
    <row r="22257" spans="1:4" x14ac:dyDescent="0.25">
      <c r="A22257" s="38"/>
      <c r="B22257" s="38"/>
      <c r="C22257" s="38"/>
      <c r="D22257" s="38"/>
    </row>
    <row r="22258" spans="1:4" x14ac:dyDescent="0.25">
      <c r="A22258" s="38"/>
      <c r="B22258" s="38"/>
      <c r="C22258" s="38"/>
      <c r="D22258" s="38"/>
    </row>
    <row r="22259" spans="1:4" x14ac:dyDescent="0.25">
      <c r="A22259" s="38"/>
      <c r="B22259" s="38"/>
      <c r="C22259" s="38"/>
      <c r="D22259" s="38"/>
    </row>
    <row r="22260" spans="1:4" x14ac:dyDescent="0.25">
      <c r="A22260" s="38"/>
      <c r="B22260" s="38"/>
      <c r="C22260" s="38"/>
      <c r="D22260" s="38"/>
    </row>
    <row r="22261" spans="1:4" x14ac:dyDescent="0.25">
      <c r="A22261" s="38"/>
      <c r="B22261" s="38"/>
      <c r="C22261" s="38"/>
      <c r="D22261" s="38"/>
    </row>
    <row r="22262" spans="1:4" x14ac:dyDescent="0.25">
      <c r="A22262" s="38"/>
      <c r="B22262" s="38"/>
      <c r="C22262" s="38"/>
      <c r="D22262" s="38"/>
    </row>
    <row r="22263" spans="1:4" x14ac:dyDescent="0.25">
      <c r="A22263" s="38"/>
      <c r="B22263" s="38"/>
      <c r="C22263" s="38"/>
      <c r="D22263" s="38"/>
    </row>
    <row r="22264" spans="1:4" x14ac:dyDescent="0.25">
      <c r="A22264" s="38"/>
      <c r="B22264" s="38"/>
      <c r="C22264" s="38"/>
      <c r="D22264" s="38"/>
    </row>
    <row r="22265" spans="1:4" x14ac:dyDescent="0.25">
      <c r="A22265" s="38"/>
      <c r="B22265" s="38"/>
      <c r="C22265" s="38"/>
      <c r="D22265" s="38"/>
    </row>
    <row r="22266" spans="1:4" x14ac:dyDescent="0.25">
      <c r="A22266" s="38"/>
      <c r="B22266" s="38"/>
      <c r="C22266" s="38"/>
      <c r="D22266" s="38"/>
    </row>
    <row r="22267" spans="1:4" x14ac:dyDescent="0.25">
      <c r="A22267" s="38"/>
      <c r="B22267" s="38"/>
      <c r="C22267" s="38"/>
      <c r="D22267" s="38"/>
    </row>
    <row r="22268" spans="1:4" x14ac:dyDescent="0.25">
      <c r="A22268" s="38"/>
      <c r="B22268" s="38"/>
      <c r="C22268" s="38"/>
      <c r="D22268" s="38"/>
    </row>
    <row r="22269" spans="1:4" x14ac:dyDescent="0.25">
      <c r="A22269" s="38"/>
      <c r="B22269" s="38"/>
      <c r="C22269" s="38"/>
      <c r="D22269" s="38"/>
    </row>
    <row r="22270" spans="1:4" x14ac:dyDescent="0.25">
      <c r="A22270" s="38"/>
      <c r="B22270" s="38"/>
      <c r="C22270" s="38"/>
      <c r="D22270" s="38"/>
    </row>
    <row r="22271" spans="1:4" x14ac:dyDescent="0.25">
      <c r="A22271" s="38"/>
      <c r="B22271" s="38"/>
      <c r="C22271" s="38"/>
      <c r="D22271" s="38"/>
    </row>
    <row r="22272" spans="1:4" x14ac:dyDescent="0.25">
      <c r="A22272" s="38"/>
      <c r="B22272" s="38"/>
      <c r="C22272" s="38"/>
      <c r="D22272" s="38"/>
    </row>
    <row r="22273" spans="1:4" x14ac:dyDescent="0.25">
      <c r="A22273" s="38"/>
      <c r="B22273" s="38"/>
      <c r="C22273" s="38"/>
      <c r="D22273" s="38"/>
    </row>
    <row r="22274" spans="1:4" x14ac:dyDescent="0.25">
      <c r="A22274" s="38"/>
      <c r="B22274" s="38"/>
      <c r="C22274" s="38"/>
      <c r="D22274" s="38"/>
    </row>
    <row r="22275" spans="1:4" x14ac:dyDescent="0.25">
      <c r="A22275" s="38"/>
      <c r="B22275" s="38"/>
      <c r="C22275" s="38"/>
      <c r="D22275" s="38"/>
    </row>
    <row r="22276" spans="1:4" x14ac:dyDescent="0.25">
      <c r="A22276" s="38"/>
      <c r="B22276" s="38"/>
      <c r="C22276" s="38"/>
      <c r="D22276" s="38"/>
    </row>
    <row r="22277" spans="1:4" x14ac:dyDescent="0.25">
      <c r="A22277" s="38"/>
      <c r="B22277" s="38"/>
      <c r="C22277" s="38"/>
      <c r="D22277" s="38"/>
    </row>
    <row r="22278" spans="1:4" x14ac:dyDescent="0.25">
      <c r="A22278" s="38"/>
      <c r="B22278" s="38"/>
      <c r="C22278" s="38"/>
      <c r="D22278" s="38"/>
    </row>
    <row r="22279" spans="1:4" x14ac:dyDescent="0.25">
      <c r="A22279" s="38"/>
      <c r="B22279" s="38"/>
      <c r="C22279" s="38"/>
      <c r="D22279" s="38"/>
    </row>
    <row r="22280" spans="1:4" x14ac:dyDescent="0.25">
      <c r="A22280" s="38"/>
      <c r="B22280" s="38"/>
      <c r="C22280" s="38"/>
      <c r="D22280" s="38"/>
    </row>
    <row r="22281" spans="1:4" x14ac:dyDescent="0.25">
      <c r="A22281" s="38"/>
      <c r="B22281" s="38"/>
      <c r="C22281" s="38"/>
      <c r="D22281" s="38"/>
    </row>
    <row r="22282" spans="1:4" x14ac:dyDescent="0.25">
      <c r="A22282" s="38"/>
      <c r="B22282" s="38"/>
      <c r="C22282" s="38"/>
      <c r="D22282" s="38"/>
    </row>
    <row r="22283" spans="1:4" x14ac:dyDescent="0.25">
      <c r="A22283" s="38"/>
      <c r="B22283" s="38"/>
      <c r="C22283" s="38"/>
      <c r="D22283" s="38"/>
    </row>
    <row r="22284" spans="1:4" x14ac:dyDescent="0.25">
      <c r="A22284" s="38"/>
      <c r="B22284" s="38"/>
      <c r="C22284" s="38"/>
      <c r="D22284" s="38"/>
    </row>
    <row r="22285" spans="1:4" x14ac:dyDescent="0.25">
      <c r="A22285" s="38"/>
      <c r="B22285" s="38"/>
      <c r="C22285" s="38"/>
      <c r="D22285" s="38"/>
    </row>
    <row r="22286" spans="1:4" x14ac:dyDescent="0.25">
      <c r="A22286" s="38"/>
      <c r="B22286" s="38"/>
      <c r="C22286" s="38"/>
      <c r="D22286" s="38"/>
    </row>
    <row r="22287" spans="1:4" x14ac:dyDescent="0.25">
      <c r="A22287" s="38"/>
      <c r="B22287" s="38"/>
      <c r="C22287" s="38"/>
      <c r="D22287" s="38"/>
    </row>
    <row r="22288" spans="1:4" x14ac:dyDescent="0.25">
      <c r="A22288" s="38"/>
      <c r="B22288" s="38"/>
      <c r="C22288" s="38"/>
      <c r="D22288" s="38"/>
    </row>
    <row r="22289" spans="1:4" x14ac:dyDescent="0.25">
      <c r="A22289" s="38"/>
      <c r="B22289" s="38"/>
      <c r="C22289" s="38"/>
      <c r="D22289" s="38"/>
    </row>
    <row r="22290" spans="1:4" x14ac:dyDescent="0.25">
      <c r="A22290" s="38"/>
      <c r="B22290" s="38"/>
      <c r="C22290" s="38"/>
      <c r="D22290" s="38"/>
    </row>
    <row r="22291" spans="1:4" x14ac:dyDescent="0.25">
      <c r="A22291" s="38"/>
      <c r="B22291" s="38"/>
      <c r="C22291" s="38"/>
      <c r="D22291" s="38"/>
    </row>
    <row r="22292" spans="1:4" x14ac:dyDescent="0.25">
      <c r="A22292" s="38"/>
      <c r="B22292" s="38"/>
      <c r="C22292" s="38"/>
      <c r="D22292" s="38"/>
    </row>
    <row r="22293" spans="1:4" x14ac:dyDescent="0.25">
      <c r="A22293" s="38"/>
      <c r="B22293" s="38"/>
      <c r="C22293" s="38"/>
      <c r="D22293" s="38"/>
    </row>
    <row r="22294" spans="1:4" x14ac:dyDescent="0.25">
      <c r="A22294" s="38"/>
      <c r="B22294" s="38"/>
      <c r="C22294" s="38"/>
      <c r="D22294" s="38"/>
    </row>
    <row r="22295" spans="1:4" x14ac:dyDescent="0.25">
      <c r="A22295" s="38"/>
      <c r="B22295" s="38"/>
      <c r="C22295" s="38"/>
      <c r="D22295" s="38"/>
    </row>
    <row r="22296" spans="1:4" x14ac:dyDescent="0.25">
      <c r="A22296" s="38"/>
      <c r="B22296" s="38"/>
      <c r="C22296" s="38"/>
      <c r="D22296" s="38"/>
    </row>
    <row r="22297" spans="1:4" x14ac:dyDescent="0.25">
      <c r="A22297" s="38"/>
      <c r="B22297" s="38"/>
      <c r="C22297" s="38"/>
      <c r="D22297" s="38"/>
    </row>
    <row r="22298" spans="1:4" x14ac:dyDescent="0.25">
      <c r="A22298" s="38"/>
      <c r="B22298" s="38"/>
      <c r="C22298" s="38"/>
      <c r="D22298" s="38"/>
    </row>
    <row r="22299" spans="1:4" x14ac:dyDescent="0.25">
      <c r="A22299" s="38"/>
      <c r="B22299" s="38"/>
      <c r="C22299" s="38"/>
      <c r="D22299" s="38"/>
    </row>
    <row r="22300" spans="1:4" x14ac:dyDescent="0.25">
      <c r="A22300" s="38"/>
      <c r="B22300" s="38"/>
      <c r="C22300" s="38"/>
      <c r="D22300" s="38"/>
    </row>
    <row r="22301" spans="1:4" x14ac:dyDescent="0.25">
      <c r="A22301" s="38"/>
      <c r="B22301" s="38"/>
      <c r="C22301" s="38"/>
      <c r="D22301" s="38"/>
    </row>
    <row r="22302" spans="1:4" x14ac:dyDescent="0.25">
      <c r="A22302" s="38"/>
      <c r="B22302" s="38"/>
      <c r="C22302" s="38"/>
      <c r="D22302" s="38"/>
    </row>
    <row r="22303" spans="1:4" x14ac:dyDescent="0.25">
      <c r="A22303" s="38"/>
      <c r="B22303" s="38"/>
      <c r="C22303" s="38"/>
      <c r="D22303" s="38"/>
    </row>
    <row r="22304" spans="1:4" x14ac:dyDescent="0.25">
      <c r="A22304" s="38"/>
      <c r="B22304" s="38"/>
      <c r="C22304" s="38"/>
      <c r="D22304" s="38"/>
    </row>
    <row r="22305" spans="1:4" x14ac:dyDescent="0.25">
      <c r="A22305" s="38"/>
      <c r="B22305" s="38"/>
      <c r="C22305" s="38"/>
      <c r="D22305" s="38"/>
    </row>
    <row r="22306" spans="1:4" x14ac:dyDescent="0.25">
      <c r="A22306" s="38"/>
      <c r="B22306" s="38"/>
      <c r="C22306" s="38"/>
      <c r="D22306" s="38"/>
    </row>
    <row r="22307" spans="1:4" x14ac:dyDescent="0.25">
      <c r="A22307" s="38"/>
      <c r="B22307" s="38"/>
      <c r="C22307" s="38"/>
      <c r="D22307" s="38"/>
    </row>
    <row r="22308" spans="1:4" x14ac:dyDescent="0.25">
      <c r="A22308" s="38"/>
      <c r="B22308" s="38"/>
      <c r="C22308" s="38"/>
      <c r="D22308" s="38"/>
    </row>
    <row r="22309" spans="1:4" x14ac:dyDescent="0.25">
      <c r="A22309" s="38"/>
      <c r="B22309" s="38"/>
      <c r="C22309" s="38"/>
      <c r="D22309" s="38"/>
    </row>
    <row r="22310" spans="1:4" x14ac:dyDescent="0.25">
      <c r="A22310" s="38"/>
      <c r="B22310" s="38"/>
      <c r="C22310" s="38"/>
      <c r="D22310" s="38"/>
    </row>
    <row r="22311" spans="1:4" x14ac:dyDescent="0.25">
      <c r="A22311" s="38"/>
      <c r="B22311" s="38"/>
      <c r="C22311" s="38"/>
      <c r="D22311" s="38"/>
    </row>
    <row r="22312" spans="1:4" x14ac:dyDescent="0.25">
      <c r="A22312" s="38"/>
      <c r="B22312" s="38"/>
      <c r="C22312" s="38"/>
      <c r="D22312" s="38"/>
    </row>
    <row r="22313" spans="1:4" x14ac:dyDescent="0.25">
      <c r="A22313" s="38"/>
      <c r="B22313" s="38"/>
      <c r="C22313" s="38"/>
      <c r="D22313" s="38"/>
    </row>
    <row r="22314" spans="1:4" x14ac:dyDescent="0.25">
      <c r="A22314" s="38"/>
      <c r="B22314" s="38"/>
      <c r="C22314" s="38"/>
      <c r="D22314" s="38"/>
    </row>
    <row r="22315" spans="1:4" x14ac:dyDescent="0.25">
      <c r="A22315" s="38"/>
      <c r="B22315" s="38"/>
      <c r="C22315" s="38"/>
      <c r="D22315" s="38"/>
    </row>
    <row r="22316" spans="1:4" x14ac:dyDescent="0.25">
      <c r="A22316" s="38"/>
      <c r="B22316" s="38"/>
      <c r="C22316" s="38"/>
      <c r="D22316" s="38"/>
    </row>
    <row r="22317" spans="1:4" x14ac:dyDescent="0.25">
      <c r="A22317" s="38"/>
      <c r="B22317" s="38"/>
      <c r="C22317" s="38"/>
      <c r="D22317" s="38"/>
    </row>
    <row r="22318" spans="1:4" x14ac:dyDescent="0.25">
      <c r="A22318" s="38"/>
      <c r="B22318" s="38"/>
      <c r="C22318" s="38"/>
      <c r="D22318" s="38"/>
    </row>
    <row r="22319" spans="1:4" x14ac:dyDescent="0.25">
      <c r="A22319" s="38"/>
      <c r="B22319" s="38"/>
      <c r="C22319" s="38"/>
      <c r="D22319" s="38"/>
    </row>
    <row r="22320" spans="1:4" x14ac:dyDescent="0.25">
      <c r="A22320" s="38"/>
      <c r="B22320" s="38"/>
      <c r="C22320" s="38"/>
      <c r="D22320" s="38"/>
    </row>
    <row r="22321" spans="1:4" x14ac:dyDescent="0.25">
      <c r="A22321" s="38"/>
      <c r="B22321" s="38"/>
      <c r="C22321" s="38"/>
      <c r="D22321" s="38"/>
    </row>
    <row r="22322" spans="1:4" x14ac:dyDescent="0.25">
      <c r="A22322" s="38"/>
      <c r="B22322" s="38"/>
      <c r="C22322" s="38"/>
      <c r="D22322" s="38"/>
    </row>
    <row r="22323" spans="1:4" x14ac:dyDescent="0.25">
      <c r="A22323" s="38"/>
      <c r="B22323" s="38"/>
      <c r="C22323" s="38"/>
      <c r="D22323" s="38"/>
    </row>
    <row r="22324" spans="1:4" x14ac:dyDescent="0.25">
      <c r="A22324" s="38"/>
      <c r="B22324" s="38"/>
      <c r="C22324" s="38"/>
      <c r="D22324" s="38"/>
    </row>
    <row r="22325" spans="1:4" x14ac:dyDescent="0.25">
      <c r="A22325" s="38"/>
      <c r="B22325" s="38"/>
      <c r="C22325" s="38"/>
      <c r="D22325" s="38"/>
    </row>
    <row r="22326" spans="1:4" x14ac:dyDescent="0.25">
      <c r="A22326" s="38"/>
      <c r="B22326" s="38"/>
      <c r="C22326" s="38"/>
      <c r="D22326" s="38"/>
    </row>
    <row r="22327" spans="1:4" x14ac:dyDescent="0.25">
      <c r="A22327" s="38"/>
      <c r="B22327" s="38"/>
      <c r="C22327" s="38"/>
      <c r="D22327" s="38"/>
    </row>
    <row r="22328" spans="1:4" x14ac:dyDescent="0.25">
      <c r="A22328" s="38"/>
      <c r="B22328" s="38"/>
      <c r="C22328" s="38"/>
      <c r="D22328" s="38"/>
    </row>
    <row r="22329" spans="1:4" x14ac:dyDescent="0.25">
      <c r="A22329" s="38"/>
      <c r="B22329" s="38"/>
      <c r="C22329" s="38"/>
      <c r="D22329" s="38"/>
    </row>
    <row r="22330" spans="1:4" x14ac:dyDescent="0.25">
      <c r="A22330" s="38"/>
      <c r="B22330" s="38"/>
      <c r="C22330" s="38"/>
      <c r="D22330" s="38"/>
    </row>
    <row r="22331" spans="1:4" x14ac:dyDescent="0.25">
      <c r="A22331" s="38"/>
      <c r="B22331" s="38"/>
      <c r="C22331" s="38"/>
      <c r="D22331" s="38"/>
    </row>
    <row r="22332" spans="1:4" x14ac:dyDescent="0.25">
      <c r="A22332" s="38"/>
      <c r="B22332" s="38"/>
      <c r="C22332" s="38"/>
      <c r="D22332" s="38"/>
    </row>
    <row r="22333" spans="1:4" x14ac:dyDescent="0.25">
      <c r="A22333" s="38"/>
      <c r="B22333" s="38"/>
      <c r="C22333" s="38"/>
      <c r="D22333" s="38"/>
    </row>
    <row r="22334" spans="1:4" x14ac:dyDescent="0.25">
      <c r="A22334" s="38"/>
      <c r="B22334" s="38"/>
      <c r="C22334" s="38"/>
      <c r="D22334" s="38"/>
    </row>
    <row r="22335" spans="1:4" x14ac:dyDescent="0.25">
      <c r="A22335" s="38"/>
      <c r="B22335" s="38"/>
      <c r="C22335" s="38"/>
      <c r="D22335" s="38"/>
    </row>
    <row r="22336" spans="1:4" x14ac:dyDescent="0.25">
      <c r="A22336" s="38"/>
      <c r="B22336" s="38"/>
      <c r="C22336" s="38"/>
      <c r="D22336" s="38"/>
    </row>
    <row r="22337" spans="1:4" x14ac:dyDescent="0.25">
      <c r="A22337" s="38"/>
      <c r="B22337" s="38"/>
      <c r="C22337" s="38"/>
      <c r="D22337" s="38"/>
    </row>
    <row r="22338" spans="1:4" x14ac:dyDescent="0.25">
      <c r="A22338" s="38"/>
      <c r="B22338" s="38"/>
      <c r="C22338" s="38"/>
      <c r="D22338" s="38"/>
    </row>
    <row r="22339" spans="1:4" x14ac:dyDescent="0.25">
      <c r="A22339" s="38"/>
      <c r="B22339" s="38"/>
      <c r="C22339" s="38"/>
      <c r="D22339" s="38"/>
    </row>
    <row r="22340" spans="1:4" x14ac:dyDescent="0.25">
      <c r="A22340" s="38"/>
      <c r="B22340" s="38"/>
      <c r="C22340" s="38"/>
      <c r="D22340" s="38"/>
    </row>
    <row r="22341" spans="1:4" x14ac:dyDescent="0.25">
      <c r="A22341" s="38"/>
      <c r="B22341" s="38"/>
      <c r="C22341" s="38"/>
      <c r="D22341" s="38"/>
    </row>
    <row r="22342" spans="1:4" x14ac:dyDescent="0.25">
      <c r="A22342" s="38"/>
      <c r="B22342" s="38"/>
      <c r="C22342" s="38"/>
      <c r="D22342" s="38"/>
    </row>
    <row r="22343" spans="1:4" x14ac:dyDescent="0.25">
      <c r="A22343" s="38"/>
      <c r="B22343" s="38"/>
      <c r="C22343" s="38"/>
      <c r="D22343" s="38"/>
    </row>
    <row r="22344" spans="1:4" x14ac:dyDescent="0.25">
      <c r="A22344" s="38"/>
      <c r="B22344" s="38"/>
      <c r="C22344" s="38"/>
      <c r="D22344" s="38"/>
    </row>
    <row r="22345" spans="1:4" x14ac:dyDescent="0.25">
      <c r="A22345" s="38"/>
      <c r="B22345" s="38"/>
      <c r="C22345" s="38"/>
      <c r="D22345" s="38"/>
    </row>
    <row r="22346" spans="1:4" x14ac:dyDescent="0.25">
      <c r="A22346" s="38"/>
      <c r="B22346" s="38"/>
      <c r="C22346" s="38"/>
      <c r="D22346" s="38"/>
    </row>
    <row r="22347" spans="1:4" x14ac:dyDescent="0.25">
      <c r="A22347" s="38"/>
      <c r="B22347" s="38"/>
      <c r="C22347" s="38"/>
      <c r="D22347" s="38"/>
    </row>
    <row r="22348" spans="1:4" x14ac:dyDescent="0.25">
      <c r="A22348" s="38"/>
      <c r="B22348" s="38"/>
      <c r="C22348" s="38"/>
      <c r="D22348" s="38"/>
    </row>
    <row r="22349" spans="1:4" x14ac:dyDescent="0.25">
      <c r="A22349" s="38"/>
      <c r="B22349" s="38"/>
      <c r="C22349" s="38"/>
      <c r="D22349" s="38"/>
    </row>
    <row r="22350" spans="1:4" x14ac:dyDescent="0.25">
      <c r="A22350" s="38"/>
      <c r="B22350" s="38"/>
      <c r="C22350" s="38"/>
      <c r="D22350" s="38"/>
    </row>
    <row r="22351" spans="1:4" x14ac:dyDescent="0.25">
      <c r="A22351" s="38"/>
      <c r="B22351" s="38"/>
      <c r="C22351" s="38"/>
      <c r="D22351" s="38"/>
    </row>
    <row r="22352" spans="1:4" x14ac:dyDescent="0.25">
      <c r="A22352" s="38"/>
      <c r="B22352" s="38"/>
      <c r="C22352" s="38"/>
      <c r="D22352" s="38"/>
    </row>
    <row r="22353" spans="1:4" x14ac:dyDescent="0.25">
      <c r="A22353" s="38"/>
      <c r="B22353" s="38"/>
      <c r="C22353" s="38"/>
      <c r="D22353" s="38"/>
    </row>
    <row r="22354" spans="1:4" x14ac:dyDescent="0.25">
      <c r="A22354" s="38"/>
      <c r="B22354" s="38"/>
      <c r="C22354" s="38"/>
      <c r="D22354" s="38"/>
    </row>
    <row r="22355" spans="1:4" x14ac:dyDescent="0.25">
      <c r="A22355" s="38"/>
      <c r="B22355" s="38"/>
      <c r="C22355" s="38"/>
      <c r="D22355" s="38"/>
    </row>
    <row r="22356" spans="1:4" x14ac:dyDescent="0.25">
      <c r="A22356" s="38"/>
      <c r="B22356" s="38"/>
      <c r="C22356" s="38"/>
      <c r="D22356" s="38"/>
    </row>
    <row r="22357" spans="1:4" x14ac:dyDescent="0.25">
      <c r="A22357" s="38"/>
      <c r="B22357" s="38"/>
      <c r="C22357" s="38"/>
      <c r="D22357" s="38"/>
    </row>
    <row r="22358" spans="1:4" x14ac:dyDescent="0.25">
      <c r="A22358" s="38"/>
      <c r="B22358" s="38"/>
      <c r="C22358" s="38"/>
      <c r="D22358" s="38"/>
    </row>
    <row r="22359" spans="1:4" x14ac:dyDescent="0.25">
      <c r="A22359" s="38"/>
      <c r="B22359" s="38"/>
      <c r="C22359" s="38"/>
      <c r="D22359" s="38"/>
    </row>
    <row r="22360" spans="1:4" x14ac:dyDescent="0.25">
      <c r="A22360" s="38"/>
      <c r="B22360" s="38"/>
      <c r="C22360" s="38"/>
      <c r="D22360" s="38"/>
    </row>
    <row r="22361" spans="1:4" x14ac:dyDescent="0.25">
      <c r="A22361" s="38"/>
      <c r="B22361" s="38"/>
      <c r="C22361" s="38"/>
      <c r="D22361" s="38"/>
    </row>
    <row r="22362" spans="1:4" x14ac:dyDescent="0.25">
      <c r="A22362" s="38"/>
      <c r="B22362" s="38"/>
      <c r="C22362" s="38"/>
      <c r="D22362" s="38"/>
    </row>
    <row r="22363" spans="1:4" x14ac:dyDescent="0.25">
      <c r="A22363" s="38"/>
      <c r="B22363" s="38"/>
      <c r="C22363" s="38"/>
      <c r="D22363" s="38"/>
    </row>
    <row r="22364" spans="1:4" x14ac:dyDescent="0.25">
      <c r="A22364" s="38"/>
      <c r="B22364" s="38"/>
      <c r="C22364" s="38"/>
      <c r="D22364" s="38"/>
    </row>
    <row r="22365" spans="1:4" x14ac:dyDescent="0.25">
      <c r="A22365" s="38"/>
      <c r="B22365" s="38"/>
      <c r="C22365" s="38"/>
      <c r="D22365" s="38"/>
    </row>
    <row r="22366" spans="1:4" x14ac:dyDescent="0.25">
      <c r="A22366" s="38"/>
      <c r="B22366" s="38"/>
      <c r="C22366" s="38"/>
      <c r="D22366" s="38"/>
    </row>
    <row r="22367" spans="1:4" x14ac:dyDescent="0.25">
      <c r="A22367" s="38"/>
      <c r="B22367" s="38"/>
      <c r="C22367" s="38"/>
      <c r="D22367" s="38"/>
    </row>
    <row r="22368" spans="1:4" x14ac:dyDescent="0.25">
      <c r="A22368" s="38"/>
      <c r="B22368" s="38"/>
      <c r="C22368" s="38"/>
      <c r="D22368" s="38"/>
    </row>
    <row r="22369" spans="1:4" x14ac:dyDescent="0.25">
      <c r="A22369" s="38"/>
      <c r="B22369" s="38"/>
      <c r="C22369" s="38"/>
      <c r="D22369" s="38"/>
    </row>
    <row r="22370" spans="1:4" x14ac:dyDescent="0.25">
      <c r="A22370" s="38"/>
      <c r="B22370" s="38"/>
      <c r="C22370" s="38"/>
      <c r="D22370" s="38"/>
    </row>
    <row r="22371" spans="1:4" x14ac:dyDescent="0.25">
      <c r="A22371" s="38"/>
      <c r="B22371" s="38"/>
      <c r="C22371" s="38"/>
      <c r="D22371" s="38"/>
    </row>
    <row r="22372" spans="1:4" x14ac:dyDescent="0.25">
      <c r="A22372" s="38"/>
      <c r="B22372" s="38"/>
      <c r="C22372" s="38"/>
      <c r="D22372" s="38"/>
    </row>
    <row r="22373" spans="1:4" x14ac:dyDescent="0.25">
      <c r="A22373" s="38"/>
      <c r="B22373" s="38"/>
      <c r="C22373" s="38"/>
      <c r="D22373" s="38"/>
    </row>
    <row r="22374" spans="1:4" x14ac:dyDescent="0.25">
      <c r="A22374" s="38"/>
      <c r="B22374" s="38"/>
      <c r="C22374" s="38"/>
      <c r="D22374" s="38"/>
    </row>
    <row r="22375" spans="1:4" x14ac:dyDescent="0.25">
      <c r="A22375" s="38"/>
      <c r="B22375" s="38"/>
      <c r="C22375" s="38"/>
      <c r="D22375" s="38"/>
    </row>
    <row r="22376" spans="1:4" x14ac:dyDescent="0.25">
      <c r="A22376" s="38"/>
      <c r="B22376" s="38"/>
      <c r="C22376" s="38"/>
      <c r="D22376" s="38"/>
    </row>
    <row r="22377" spans="1:4" x14ac:dyDescent="0.25">
      <c r="A22377" s="38"/>
      <c r="B22377" s="38"/>
      <c r="C22377" s="38"/>
      <c r="D22377" s="38"/>
    </row>
    <row r="22378" spans="1:4" x14ac:dyDescent="0.25">
      <c r="A22378" s="38"/>
      <c r="B22378" s="38"/>
      <c r="C22378" s="38"/>
      <c r="D22378" s="38"/>
    </row>
    <row r="22379" spans="1:4" x14ac:dyDescent="0.25">
      <c r="A22379" s="38"/>
      <c r="B22379" s="38"/>
      <c r="C22379" s="38"/>
      <c r="D22379" s="38"/>
    </row>
    <row r="22380" spans="1:4" x14ac:dyDescent="0.25">
      <c r="A22380" s="38"/>
      <c r="B22380" s="38"/>
      <c r="C22380" s="38"/>
      <c r="D22380" s="38"/>
    </row>
    <row r="22381" spans="1:4" x14ac:dyDescent="0.25">
      <c r="A22381" s="38"/>
      <c r="B22381" s="38"/>
      <c r="C22381" s="38"/>
      <c r="D22381" s="38"/>
    </row>
    <row r="22382" spans="1:4" x14ac:dyDescent="0.25">
      <c r="A22382" s="38"/>
      <c r="B22382" s="38"/>
      <c r="C22382" s="38"/>
      <c r="D22382" s="38"/>
    </row>
    <row r="22383" spans="1:4" x14ac:dyDescent="0.25">
      <c r="A22383" s="38"/>
      <c r="B22383" s="38"/>
      <c r="C22383" s="38"/>
      <c r="D22383" s="38"/>
    </row>
    <row r="22384" spans="1:4" x14ac:dyDescent="0.25">
      <c r="A22384" s="38"/>
      <c r="B22384" s="38"/>
      <c r="C22384" s="38"/>
      <c r="D22384" s="38"/>
    </row>
    <row r="22385" spans="1:4" x14ac:dyDescent="0.25">
      <c r="A22385" s="38"/>
      <c r="B22385" s="38"/>
      <c r="C22385" s="38"/>
      <c r="D22385" s="38"/>
    </row>
    <row r="22386" spans="1:4" x14ac:dyDescent="0.25">
      <c r="A22386" s="38"/>
      <c r="B22386" s="38"/>
      <c r="C22386" s="38"/>
      <c r="D22386" s="38"/>
    </row>
    <row r="22387" spans="1:4" x14ac:dyDescent="0.25">
      <c r="A22387" s="38"/>
      <c r="B22387" s="38"/>
      <c r="C22387" s="38"/>
      <c r="D22387" s="38"/>
    </row>
    <row r="22388" spans="1:4" x14ac:dyDescent="0.25">
      <c r="A22388" s="38"/>
      <c r="B22388" s="38"/>
      <c r="C22388" s="38"/>
      <c r="D22388" s="38"/>
    </row>
    <row r="22389" spans="1:4" x14ac:dyDescent="0.25">
      <c r="A22389" s="38"/>
      <c r="B22389" s="38"/>
      <c r="C22389" s="38"/>
      <c r="D22389" s="38"/>
    </row>
    <row r="22390" spans="1:4" x14ac:dyDescent="0.25">
      <c r="A22390" s="38"/>
      <c r="B22390" s="38"/>
      <c r="C22390" s="38"/>
      <c r="D22390" s="38"/>
    </row>
    <row r="22391" spans="1:4" x14ac:dyDescent="0.25">
      <c r="A22391" s="38"/>
      <c r="B22391" s="38"/>
      <c r="C22391" s="38"/>
      <c r="D22391" s="38"/>
    </row>
    <row r="22392" spans="1:4" x14ac:dyDescent="0.25">
      <c r="A22392" s="38"/>
      <c r="B22392" s="38"/>
      <c r="C22392" s="38"/>
      <c r="D22392" s="38"/>
    </row>
    <row r="22393" spans="1:4" x14ac:dyDescent="0.25">
      <c r="A22393" s="38"/>
      <c r="B22393" s="38"/>
      <c r="C22393" s="38"/>
      <c r="D22393" s="38"/>
    </row>
    <row r="22394" spans="1:4" x14ac:dyDescent="0.25">
      <c r="A22394" s="38"/>
      <c r="B22394" s="38"/>
      <c r="C22394" s="38"/>
      <c r="D22394" s="38"/>
    </row>
    <row r="22395" spans="1:4" x14ac:dyDescent="0.25">
      <c r="A22395" s="38"/>
      <c r="B22395" s="38"/>
      <c r="C22395" s="38"/>
      <c r="D22395" s="38"/>
    </row>
    <row r="22396" spans="1:4" x14ac:dyDescent="0.25">
      <c r="A22396" s="38"/>
      <c r="B22396" s="38"/>
      <c r="C22396" s="38"/>
      <c r="D22396" s="38"/>
    </row>
    <row r="22397" spans="1:4" x14ac:dyDescent="0.25">
      <c r="A22397" s="38"/>
      <c r="B22397" s="38"/>
      <c r="C22397" s="38"/>
      <c r="D22397" s="38"/>
    </row>
    <row r="22398" spans="1:4" x14ac:dyDescent="0.25">
      <c r="A22398" s="38"/>
      <c r="B22398" s="38"/>
      <c r="C22398" s="38"/>
      <c r="D22398" s="38"/>
    </row>
    <row r="22399" spans="1:4" x14ac:dyDescent="0.25">
      <c r="A22399" s="38"/>
      <c r="B22399" s="38"/>
      <c r="C22399" s="38"/>
      <c r="D22399" s="38"/>
    </row>
    <row r="22400" spans="1:4" x14ac:dyDescent="0.25">
      <c r="A22400" s="38"/>
      <c r="B22400" s="38"/>
      <c r="C22400" s="38"/>
      <c r="D22400" s="38"/>
    </row>
    <row r="22401" spans="1:4" x14ac:dyDescent="0.25">
      <c r="A22401" s="38"/>
      <c r="B22401" s="38"/>
      <c r="C22401" s="38"/>
      <c r="D22401" s="38"/>
    </row>
    <row r="22402" spans="1:4" x14ac:dyDescent="0.25">
      <c r="A22402" s="38"/>
      <c r="B22402" s="38"/>
      <c r="C22402" s="38"/>
      <c r="D22402" s="38"/>
    </row>
    <row r="22403" spans="1:4" x14ac:dyDescent="0.25">
      <c r="A22403" s="38"/>
      <c r="B22403" s="38"/>
      <c r="C22403" s="38"/>
      <c r="D22403" s="38"/>
    </row>
    <row r="22404" spans="1:4" x14ac:dyDescent="0.25">
      <c r="A22404" s="38"/>
      <c r="B22404" s="38"/>
      <c r="C22404" s="38"/>
      <c r="D22404" s="38"/>
    </row>
    <row r="22405" spans="1:4" x14ac:dyDescent="0.25">
      <c r="A22405" s="38"/>
      <c r="B22405" s="38"/>
      <c r="C22405" s="38"/>
      <c r="D22405" s="38"/>
    </row>
    <row r="22406" spans="1:4" x14ac:dyDescent="0.25">
      <c r="A22406" s="38"/>
      <c r="B22406" s="38"/>
      <c r="C22406" s="38"/>
      <c r="D22406" s="38"/>
    </row>
    <row r="22407" spans="1:4" x14ac:dyDescent="0.25">
      <c r="A22407" s="38"/>
      <c r="B22407" s="38"/>
      <c r="C22407" s="38"/>
      <c r="D22407" s="38"/>
    </row>
    <row r="22408" spans="1:4" x14ac:dyDescent="0.25">
      <c r="A22408" s="38"/>
      <c r="B22408" s="38"/>
      <c r="C22408" s="38"/>
      <c r="D22408" s="38"/>
    </row>
    <row r="22409" spans="1:4" x14ac:dyDescent="0.25">
      <c r="A22409" s="38"/>
      <c r="B22409" s="38"/>
      <c r="C22409" s="38"/>
      <c r="D22409" s="38"/>
    </row>
    <row r="22410" spans="1:4" x14ac:dyDescent="0.25">
      <c r="A22410" s="38"/>
      <c r="B22410" s="38"/>
      <c r="C22410" s="38"/>
      <c r="D22410" s="38"/>
    </row>
    <row r="22411" spans="1:4" x14ac:dyDescent="0.25">
      <c r="A22411" s="38"/>
      <c r="B22411" s="38"/>
      <c r="C22411" s="38"/>
      <c r="D22411" s="38"/>
    </row>
    <row r="22412" spans="1:4" x14ac:dyDescent="0.25">
      <c r="A22412" s="38"/>
      <c r="B22412" s="38"/>
      <c r="C22412" s="38"/>
      <c r="D22412" s="38"/>
    </row>
    <row r="22413" spans="1:4" x14ac:dyDescent="0.25">
      <c r="A22413" s="38"/>
      <c r="B22413" s="38"/>
      <c r="C22413" s="38"/>
      <c r="D22413" s="38"/>
    </row>
    <row r="22414" spans="1:4" x14ac:dyDescent="0.25">
      <c r="A22414" s="38"/>
      <c r="B22414" s="38"/>
      <c r="C22414" s="38"/>
      <c r="D22414" s="38"/>
    </row>
    <row r="22415" spans="1:4" x14ac:dyDescent="0.25">
      <c r="A22415" s="38"/>
      <c r="B22415" s="38"/>
      <c r="C22415" s="38"/>
      <c r="D22415" s="38"/>
    </row>
    <row r="22416" spans="1:4" x14ac:dyDescent="0.25">
      <c r="A22416" s="38"/>
      <c r="B22416" s="38"/>
      <c r="C22416" s="38"/>
      <c r="D22416" s="38"/>
    </row>
    <row r="22417" spans="1:4" x14ac:dyDescent="0.25">
      <c r="A22417" s="38"/>
      <c r="B22417" s="38"/>
      <c r="C22417" s="38"/>
      <c r="D22417" s="38"/>
    </row>
    <row r="22418" spans="1:4" x14ac:dyDescent="0.25">
      <c r="A22418" s="38"/>
      <c r="B22418" s="38"/>
      <c r="C22418" s="38"/>
      <c r="D22418" s="38"/>
    </row>
    <row r="22419" spans="1:4" x14ac:dyDescent="0.25">
      <c r="A22419" s="38"/>
      <c r="B22419" s="38"/>
      <c r="C22419" s="38"/>
      <c r="D22419" s="38"/>
    </row>
    <row r="22420" spans="1:4" x14ac:dyDescent="0.25">
      <c r="A22420" s="38"/>
      <c r="B22420" s="38"/>
      <c r="C22420" s="38"/>
      <c r="D22420" s="38"/>
    </row>
    <row r="22421" spans="1:4" x14ac:dyDescent="0.25">
      <c r="A22421" s="38"/>
      <c r="B22421" s="38"/>
      <c r="C22421" s="38"/>
      <c r="D22421" s="38"/>
    </row>
    <row r="22422" spans="1:4" x14ac:dyDescent="0.25">
      <c r="A22422" s="38"/>
      <c r="B22422" s="38"/>
      <c r="C22422" s="38"/>
      <c r="D22422" s="38"/>
    </row>
    <row r="22423" spans="1:4" x14ac:dyDescent="0.25">
      <c r="A22423" s="38"/>
      <c r="B22423" s="38"/>
      <c r="C22423" s="38"/>
      <c r="D22423" s="38"/>
    </row>
    <row r="22424" spans="1:4" x14ac:dyDescent="0.25">
      <c r="A22424" s="38"/>
      <c r="B22424" s="38"/>
      <c r="C22424" s="38"/>
      <c r="D22424" s="38"/>
    </row>
    <row r="22425" spans="1:4" x14ac:dyDescent="0.25">
      <c r="A22425" s="38"/>
      <c r="B22425" s="38"/>
      <c r="C22425" s="38"/>
      <c r="D22425" s="38"/>
    </row>
    <row r="22426" spans="1:4" x14ac:dyDescent="0.25">
      <c r="A22426" s="38"/>
      <c r="B22426" s="38"/>
      <c r="C22426" s="38"/>
      <c r="D22426" s="38"/>
    </row>
    <row r="22427" spans="1:4" x14ac:dyDescent="0.25">
      <c r="A22427" s="38"/>
      <c r="B22427" s="38"/>
      <c r="C22427" s="38"/>
      <c r="D22427" s="38"/>
    </row>
    <row r="22428" spans="1:4" x14ac:dyDescent="0.25">
      <c r="A22428" s="38"/>
      <c r="B22428" s="38"/>
      <c r="C22428" s="38"/>
      <c r="D22428" s="38"/>
    </row>
    <row r="22429" spans="1:4" x14ac:dyDescent="0.25">
      <c r="A22429" s="38"/>
      <c r="B22429" s="38"/>
      <c r="C22429" s="38"/>
      <c r="D22429" s="38"/>
    </row>
    <row r="22430" spans="1:4" x14ac:dyDescent="0.25">
      <c r="A22430" s="38"/>
      <c r="B22430" s="38"/>
      <c r="C22430" s="38"/>
      <c r="D22430" s="38"/>
    </row>
    <row r="22431" spans="1:4" x14ac:dyDescent="0.25">
      <c r="A22431" s="38"/>
      <c r="B22431" s="38"/>
      <c r="C22431" s="38"/>
      <c r="D22431" s="38"/>
    </row>
    <row r="22432" spans="1:4" x14ac:dyDescent="0.25">
      <c r="A22432" s="38"/>
      <c r="B22432" s="38"/>
      <c r="C22432" s="38"/>
      <c r="D22432" s="38"/>
    </row>
    <row r="22433" spans="1:4" x14ac:dyDescent="0.25">
      <c r="A22433" s="38"/>
      <c r="B22433" s="38"/>
      <c r="C22433" s="38"/>
      <c r="D22433" s="38"/>
    </row>
    <row r="22434" spans="1:4" x14ac:dyDescent="0.25">
      <c r="A22434" s="38"/>
      <c r="B22434" s="38"/>
      <c r="C22434" s="38"/>
      <c r="D22434" s="38"/>
    </row>
    <row r="22435" spans="1:4" x14ac:dyDescent="0.25">
      <c r="A22435" s="38"/>
      <c r="B22435" s="38"/>
      <c r="C22435" s="38"/>
      <c r="D22435" s="38"/>
    </row>
    <row r="22436" spans="1:4" x14ac:dyDescent="0.25">
      <c r="A22436" s="38"/>
      <c r="B22436" s="38"/>
      <c r="C22436" s="38"/>
      <c r="D22436" s="38"/>
    </row>
    <row r="22437" spans="1:4" x14ac:dyDescent="0.25">
      <c r="A22437" s="38"/>
      <c r="B22437" s="38"/>
      <c r="C22437" s="38"/>
      <c r="D22437" s="38"/>
    </row>
    <row r="22438" spans="1:4" x14ac:dyDescent="0.25">
      <c r="A22438" s="38"/>
      <c r="B22438" s="38"/>
      <c r="C22438" s="38"/>
      <c r="D22438" s="38"/>
    </row>
    <row r="22439" spans="1:4" x14ac:dyDescent="0.25">
      <c r="A22439" s="38"/>
      <c r="B22439" s="38"/>
      <c r="C22439" s="38"/>
      <c r="D22439" s="38"/>
    </row>
    <row r="22440" spans="1:4" x14ac:dyDescent="0.25">
      <c r="A22440" s="38"/>
      <c r="B22440" s="38"/>
      <c r="C22440" s="38"/>
      <c r="D22440" s="38"/>
    </row>
    <row r="22441" spans="1:4" x14ac:dyDescent="0.25">
      <c r="A22441" s="38"/>
      <c r="B22441" s="38"/>
      <c r="C22441" s="38"/>
      <c r="D22441" s="38"/>
    </row>
    <row r="22442" spans="1:4" x14ac:dyDescent="0.25">
      <c r="A22442" s="38"/>
      <c r="B22442" s="38"/>
      <c r="C22442" s="38"/>
      <c r="D22442" s="38"/>
    </row>
    <row r="22443" spans="1:4" x14ac:dyDescent="0.25">
      <c r="A22443" s="38"/>
      <c r="B22443" s="38"/>
      <c r="C22443" s="38"/>
      <c r="D22443" s="38"/>
    </row>
    <row r="22444" spans="1:4" x14ac:dyDescent="0.25">
      <c r="A22444" s="38"/>
      <c r="B22444" s="38"/>
      <c r="C22444" s="38"/>
      <c r="D22444" s="38"/>
    </row>
    <row r="22445" spans="1:4" x14ac:dyDescent="0.25">
      <c r="A22445" s="38"/>
      <c r="B22445" s="38"/>
      <c r="C22445" s="38"/>
      <c r="D22445" s="38"/>
    </row>
    <row r="22446" spans="1:4" x14ac:dyDescent="0.25">
      <c r="A22446" s="38"/>
      <c r="B22446" s="38"/>
      <c r="C22446" s="38"/>
      <c r="D22446" s="38"/>
    </row>
    <row r="22447" spans="1:4" x14ac:dyDescent="0.25">
      <c r="A22447" s="38"/>
      <c r="B22447" s="38"/>
      <c r="C22447" s="38"/>
      <c r="D22447" s="38"/>
    </row>
    <row r="22448" spans="1:4" x14ac:dyDescent="0.25">
      <c r="A22448" s="38"/>
      <c r="B22448" s="38"/>
      <c r="C22448" s="38"/>
      <c r="D22448" s="38"/>
    </row>
    <row r="22449" spans="1:4" x14ac:dyDescent="0.25">
      <c r="A22449" s="38"/>
      <c r="B22449" s="38"/>
      <c r="C22449" s="38"/>
      <c r="D22449" s="38"/>
    </row>
    <row r="22450" spans="1:4" x14ac:dyDescent="0.25">
      <c r="A22450" s="38"/>
      <c r="B22450" s="38"/>
      <c r="C22450" s="38"/>
      <c r="D22450" s="38"/>
    </row>
    <row r="22451" spans="1:4" x14ac:dyDescent="0.25">
      <c r="A22451" s="38"/>
      <c r="B22451" s="38"/>
      <c r="C22451" s="38"/>
      <c r="D22451" s="38"/>
    </row>
    <row r="22452" spans="1:4" x14ac:dyDescent="0.25">
      <c r="A22452" s="38"/>
      <c r="B22452" s="38"/>
      <c r="C22452" s="38"/>
      <c r="D22452" s="38"/>
    </row>
    <row r="22453" spans="1:4" x14ac:dyDescent="0.25">
      <c r="A22453" s="38"/>
      <c r="B22453" s="38"/>
      <c r="C22453" s="38"/>
      <c r="D22453" s="38"/>
    </row>
    <row r="22454" spans="1:4" x14ac:dyDescent="0.25">
      <c r="A22454" s="38"/>
      <c r="B22454" s="38"/>
      <c r="C22454" s="38"/>
      <c r="D22454" s="38"/>
    </row>
    <row r="22455" spans="1:4" x14ac:dyDescent="0.25">
      <c r="A22455" s="38"/>
      <c r="B22455" s="38"/>
      <c r="C22455" s="38"/>
      <c r="D22455" s="38"/>
    </row>
    <row r="22456" spans="1:4" x14ac:dyDescent="0.25">
      <c r="A22456" s="38"/>
      <c r="B22456" s="38"/>
      <c r="C22456" s="38"/>
      <c r="D22456" s="38"/>
    </row>
    <row r="22457" spans="1:4" x14ac:dyDescent="0.25">
      <c r="A22457" s="38"/>
      <c r="B22457" s="38"/>
      <c r="C22457" s="38"/>
      <c r="D22457" s="38"/>
    </row>
    <row r="22458" spans="1:4" x14ac:dyDescent="0.25">
      <c r="A22458" s="38"/>
      <c r="B22458" s="38"/>
      <c r="C22458" s="38"/>
      <c r="D22458" s="38"/>
    </row>
    <row r="22459" spans="1:4" x14ac:dyDescent="0.25">
      <c r="A22459" s="38"/>
      <c r="B22459" s="38"/>
      <c r="C22459" s="38"/>
      <c r="D22459" s="38"/>
    </row>
    <row r="22460" spans="1:4" x14ac:dyDescent="0.25">
      <c r="A22460" s="38"/>
      <c r="B22460" s="38"/>
      <c r="C22460" s="38"/>
      <c r="D22460" s="38"/>
    </row>
    <row r="22461" spans="1:4" x14ac:dyDescent="0.25">
      <c r="A22461" s="38"/>
      <c r="B22461" s="38"/>
      <c r="C22461" s="38"/>
      <c r="D22461" s="38"/>
    </row>
    <row r="22462" spans="1:4" x14ac:dyDescent="0.25">
      <c r="A22462" s="38"/>
      <c r="B22462" s="38"/>
      <c r="C22462" s="38"/>
      <c r="D22462" s="38"/>
    </row>
    <row r="22463" spans="1:4" x14ac:dyDescent="0.25">
      <c r="A22463" s="38"/>
      <c r="B22463" s="38"/>
      <c r="C22463" s="38"/>
      <c r="D22463" s="38"/>
    </row>
    <row r="22464" spans="1:4" x14ac:dyDescent="0.25">
      <c r="A22464" s="38"/>
      <c r="B22464" s="38"/>
      <c r="C22464" s="38"/>
      <c r="D22464" s="38"/>
    </row>
    <row r="22465" spans="1:4" x14ac:dyDescent="0.25">
      <c r="A22465" s="38"/>
      <c r="B22465" s="38"/>
      <c r="C22465" s="38"/>
      <c r="D22465" s="38"/>
    </row>
    <row r="22466" spans="1:4" x14ac:dyDescent="0.25">
      <c r="A22466" s="38"/>
      <c r="B22466" s="38"/>
      <c r="C22466" s="38"/>
      <c r="D22466" s="38"/>
    </row>
    <row r="22467" spans="1:4" x14ac:dyDescent="0.25">
      <c r="A22467" s="38"/>
      <c r="B22467" s="38"/>
      <c r="C22467" s="38"/>
      <c r="D22467" s="38"/>
    </row>
    <row r="22468" spans="1:4" x14ac:dyDescent="0.25">
      <c r="A22468" s="38"/>
      <c r="B22468" s="38"/>
      <c r="C22468" s="38"/>
      <c r="D22468" s="38"/>
    </row>
    <row r="22469" spans="1:4" x14ac:dyDescent="0.25">
      <c r="A22469" s="38"/>
      <c r="B22469" s="38"/>
      <c r="C22469" s="38"/>
      <c r="D22469" s="38"/>
    </row>
    <row r="22470" spans="1:4" x14ac:dyDescent="0.25">
      <c r="A22470" s="38"/>
      <c r="B22470" s="38"/>
      <c r="C22470" s="38"/>
      <c r="D22470" s="38"/>
    </row>
    <row r="22471" spans="1:4" x14ac:dyDescent="0.25">
      <c r="A22471" s="38"/>
      <c r="B22471" s="38"/>
      <c r="C22471" s="38"/>
      <c r="D22471" s="38"/>
    </row>
    <row r="22472" spans="1:4" x14ac:dyDescent="0.25">
      <c r="A22472" s="38"/>
      <c r="B22472" s="38"/>
      <c r="C22472" s="38"/>
      <c r="D22472" s="38"/>
    </row>
    <row r="22473" spans="1:4" x14ac:dyDescent="0.25">
      <c r="A22473" s="38"/>
      <c r="B22473" s="38"/>
      <c r="C22473" s="38"/>
      <c r="D22473" s="38"/>
    </row>
    <row r="22474" spans="1:4" x14ac:dyDescent="0.25">
      <c r="A22474" s="38"/>
      <c r="B22474" s="38"/>
      <c r="C22474" s="38"/>
      <c r="D22474" s="38"/>
    </row>
    <row r="22475" spans="1:4" x14ac:dyDescent="0.25">
      <c r="A22475" s="38"/>
      <c r="B22475" s="38"/>
      <c r="C22475" s="38"/>
      <c r="D22475" s="38"/>
    </row>
    <row r="22476" spans="1:4" x14ac:dyDescent="0.25">
      <c r="A22476" s="38"/>
      <c r="B22476" s="38"/>
      <c r="C22476" s="38"/>
      <c r="D22476" s="38"/>
    </row>
    <row r="22477" spans="1:4" x14ac:dyDescent="0.25">
      <c r="A22477" s="38"/>
      <c r="B22477" s="38"/>
      <c r="C22477" s="38"/>
      <c r="D22477" s="38"/>
    </row>
    <row r="22478" spans="1:4" x14ac:dyDescent="0.25">
      <c r="A22478" s="38"/>
      <c r="B22478" s="38"/>
      <c r="C22478" s="38"/>
      <c r="D22478" s="38"/>
    </row>
    <row r="22479" spans="1:4" x14ac:dyDescent="0.25">
      <c r="A22479" s="38"/>
      <c r="B22479" s="38"/>
      <c r="C22479" s="38"/>
      <c r="D22479" s="38"/>
    </row>
    <row r="22480" spans="1:4" x14ac:dyDescent="0.25">
      <c r="A22480" s="38"/>
      <c r="B22480" s="38"/>
      <c r="C22480" s="38"/>
      <c r="D22480" s="38"/>
    </row>
    <row r="22481" spans="1:4" x14ac:dyDescent="0.25">
      <c r="A22481" s="38"/>
      <c r="B22481" s="38"/>
      <c r="C22481" s="38"/>
      <c r="D22481" s="38"/>
    </row>
    <row r="22482" spans="1:4" x14ac:dyDescent="0.25">
      <c r="A22482" s="38"/>
      <c r="B22482" s="38"/>
      <c r="C22482" s="38"/>
      <c r="D22482" s="38"/>
    </row>
    <row r="22483" spans="1:4" x14ac:dyDescent="0.25">
      <c r="A22483" s="38"/>
      <c r="B22483" s="38"/>
      <c r="C22483" s="38"/>
      <c r="D22483" s="38"/>
    </row>
    <row r="22484" spans="1:4" x14ac:dyDescent="0.25">
      <c r="A22484" s="38"/>
      <c r="B22484" s="38"/>
      <c r="C22484" s="38"/>
      <c r="D22484" s="38"/>
    </row>
    <row r="22485" spans="1:4" x14ac:dyDescent="0.25">
      <c r="A22485" s="38"/>
      <c r="B22485" s="38"/>
      <c r="C22485" s="38"/>
      <c r="D22485" s="38"/>
    </row>
    <row r="22486" spans="1:4" x14ac:dyDescent="0.25">
      <c r="A22486" s="38"/>
      <c r="B22486" s="38"/>
      <c r="C22486" s="38"/>
      <c r="D22486" s="38"/>
    </row>
    <row r="22487" spans="1:4" x14ac:dyDescent="0.25">
      <c r="A22487" s="38"/>
      <c r="B22487" s="38"/>
      <c r="C22487" s="38"/>
      <c r="D22487" s="38"/>
    </row>
    <row r="22488" spans="1:4" x14ac:dyDescent="0.25">
      <c r="A22488" s="38"/>
      <c r="B22488" s="38"/>
      <c r="C22488" s="38"/>
      <c r="D22488" s="38"/>
    </row>
    <row r="22489" spans="1:4" x14ac:dyDescent="0.25">
      <c r="A22489" s="38"/>
      <c r="B22489" s="38"/>
      <c r="C22489" s="38"/>
      <c r="D22489" s="38"/>
    </row>
    <row r="22490" spans="1:4" x14ac:dyDescent="0.25">
      <c r="A22490" s="38"/>
      <c r="B22490" s="38"/>
      <c r="C22490" s="38"/>
      <c r="D22490" s="38"/>
    </row>
    <row r="22491" spans="1:4" x14ac:dyDescent="0.25">
      <c r="A22491" s="38"/>
      <c r="B22491" s="38"/>
      <c r="C22491" s="38"/>
      <c r="D22491" s="38"/>
    </row>
    <row r="22492" spans="1:4" x14ac:dyDescent="0.25">
      <c r="A22492" s="38"/>
      <c r="B22492" s="38"/>
      <c r="C22492" s="38"/>
      <c r="D22492" s="38"/>
    </row>
    <row r="22493" spans="1:4" x14ac:dyDescent="0.25">
      <c r="A22493" s="38"/>
      <c r="B22493" s="38"/>
      <c r="C22493" s="38"/>
      <c r="D22493" s="38"/>
    </row>
    <row r="22494" spans="1:4" x14ac:dyDescent="0.25">
      <c r="A22494" s="38"/>
      <c r="B22494" s="38"/>
      <c r="C22494" s="38"/>
      <c r="D22494" s="38"/>
    </row>
    <row r="22495" spans="1:4" x14ac:dyDescent="0.25">
      <c r="A22495" s="38"/>
      <c r="B22495" s="38"/>
      <c r="C22495" s="38"/>
      <c r="D22495" s="38"/>
    </row>
    <row r="22496" spans="1:4" x14ac:dyDescent="0.25">
      <c r="A22496" s="38"/>
      <c r="B22496" s="38"/>
      <c r="C22496" s="38"/>
      <c r="D22496" s="38"/>
    </row>
    <row r="22497" spans="1:4" x14ac:dyDescent="0.25">
      <c r="A22497" s="38"/>
      <c r="B22497" s="38"/>
      <c r="C22497" s="38"/>
      <c r="D22497" s="38"/>
    </row>
    <row r="22498" spans="1:4" x14ac:dyDescent="0.25">
      <c r="A22498" s="38"/>
      <c r="B22498" s="38"/>
      <c r="C22498" s="38"/>
      <c r="D22498" s="38"/>
    </row>
    <row r="22499" spans="1:4" x14ac:dyDescent="0.25">
      <c r="A22499" s="38"/>
      <c r="B22499" s="38"/>
      <c r="C22499" s="38"/>
      <c r="D22499" s="38"/>
    </row>
    <row r="22500" spans="1:4" x14ac:dyDescent="0.25">
      <c r="A22500" s="38"/>
      <c r="B22500" s="38"/>
      <c r="C22500" s="38"/>
      <c r="D22500" s="38"/>
    </row>
    <row r="22501" spans="1:4" x14ac:dyDescent="0.25">
      <c r="A22501" s="38"/>
      <c r="B22501" s="38"/>
      <c r="C22501" s="38"/>
      <c r="D22501" s="38"/>
    </row>
    <row r="22502" spans="1:4" x14ac:dyDescent="0.25">
      <c r="A22502" s="38"/>
      <c r="B22502" s="38"/>
      <c r="C22502" s="38"/>
      <c r="D22502" s="38"/>
    </row>
    <row r="22503" spans="1:4" x14ac:dyDescent="0.25">
      <c r="A22503" s="38"/>
      <c r="B22503" s="38"/>
      <c r="C22503" s="38"/>
      <c r="D22503" s="38"/>
    </row>
    <row r="22504" spans="1:4" x14ac:dyDescent="0.25">
      <c r="A22504" s="38"/>
      <c r="B22504" s="38"/>
      <c r="C22504" s="38"/>
      <c r="D22504" s="38"/>
    </row>
    <row r="22505" spans="1:4" x14ac:dyDescent="0.25">
      <c r="A22505" s="38"/>
      <c r="B22505" s="38"/>
      <c r="C22505" s="38"/>
      <c r="D22505" s="38"/>
    </row>
    <row r="22506" spans="1:4" x14ac:dyDescent="0.25">
      <c r="A22506" s="38"/>
      <c r="B22506" s="38"/>
      <c r="C22506" s="38"/>
      <c r="D22506" s="38"/>
    </row>
    <row r="22507" spans="1:4" x14ac:dyDescent="0.25">
      <c r="A22507" s="38"/>
      <c r="B22507" s="38"/>
      <c r="C22507" s="38"/>
      <c r="D22507" s="38"/>
    </row>
    <row r="22508" spans="1:4" x14ac:dyDescent="0.25">
      <c r="A22508" s="38"/>
      <c r="B22508" s="38"/>
      <c r="C22508" s="38"/>
      <c r="D22508" s="38"/>
    </row>
    <row r="22509" spans="1:4" x14ac:dyDescent="0.25">
      <c r="A22509" s="38"/>
      <c r="B22509" s="38"/>
      <c r="C22509" s="38"/>
      <c r="D22509" s="38"/>
    </row>
    <row r="22510" spans="1:4" x14ac:dyDescent="0.25">
      <c r="A22510" s="38"/>
      <c r="B22510" s="38"/>
      <c r="C22510" s="38"/>
      <c r="D22510" s="38"/>
    </row>
    <row r="22511" spans="1:4" x14ac:dyDescent="0.25">
      <c r="A22511" s="38"/>
      <c r="B22511" s="38"/>
      <c r="C22511" s="38"/>
      <c r="D22511" s="38"/>
    </row>
    <row r="22512" spans="1:4" x14ac:dyDescent="0.25">
      <c r="A22512" s="38"/>
      <c r="B22512" s="38"/>
      <c r="C22512" s="38"/>
      <c r="D22512" s="38"/>
    </row>
    <row r="22513" spans="1:4" x14ac:dyDescent="0.25">
      <c r="A22513" s="38"/>
      <c r="B22513" s="38"/>
      <c r="C22513" s="38"/>
      <c r="D22513" s="38"/>
    </row>
    <row r="22514" spans="1:4" x14ac:dyDescent="0.25">
      <c r="A22514" s="38"/>
      <c r="B22514" s="38"/>
      <c r="C22514" s="38"/>
      <c r="D22514" s="38"/>
    </row>
    <row r="22515" spans="1:4" x14ac:dyDescent="0.25">
      <c r="A22515" s="38"/>
      <c r="B22515" s="38"/>
      <c r="C22515" s="38"/>
      <c r="D22515" s="38"/>
    </row>
    <row r="22516" spans="1:4" x14ac:dyDescent="0.25">
      <c r="A22516" s="38"/>
      <c r="B22516" s="38"/>
      <c r="C22516" s="38"/>
      <c r="D22516" s="38"/>
    </row>
    <row r="22517" spans="1:4" x14ac:dyDescent="0.25">
      <c r="A22517" s="38"/>
      <c r="B22517" s="38"/>
      <c r="C22517" s="38"/>
      <c r="D22517" s="38"/>
    </row>
    <row r="22518" spans="1:4" x14ac:dyDescent="0.25">
      <c r="A22518" s="38"/>
      <c r="B22518" s="38"/>
      <c r="C22518" s="38"/>
      <c r="D22518" s="38"/>
    </row>
    <row r="22519" spans="1:4" x14ac:dyDescent="0.25">
      <c r="A22519" s="38"/>
      <c r="B22519" s="38"/>
      <c r="C22519" s="38"/>
      <c r="D22519" s="38"/>
    </row>
    <row r="22520" spans="1:4" x14ac:dyDescent="0.25">
      <c r="A22520" s="38"/>
      <c r="B22520" s="38"/>
      <c r="C22520" s="38"/>
      <c r="D22520" s="38"/>
    </row>
    <row r="22521" spans="1:4" x14ac:dyDescent="0.25">
      <c r="A22521" s="38"/>
      <c r="B22521" s="38"/>
      <c r="C22521" s="38"/>
      <c r="D22521" s="38"/>
    </row>
    <row r="22522" spans="1:4" x14ac:dyDescent="0.25">
      <c r="A22522" s="38"/>
      <c r="B22522" s="38"/>
      <c r="C22522" s="38"/>
      <c r="D22522" s="38"/>
    </row>
    <row r="22523" spans="1:4" x14ac:dyDescent="0.25">
      <c r="A22523" s="38"/>
      <c r="B22523" s="38"/>
      <c r="C22523" s="38"/>
      <c r="D22523" s="38"/>
    </row>
    <row r="22524" spans="1:4" x14ac:dyDescent="0.25">
      <c r="A22524" s="38"/>
      <c r="B22524" s="38"/>
      <c r="C22524" s="38"/>
      <c r="D22524" s="38"/>
    </row>
    <row r="22525" spans="1:4" x14ac:dyDescent="0.25">
      <c r="A22525" s="38"/>
      <c r="B22525" s="38"/>
      <c r="C22525" s="38"/>
      <c r="D22525" s="38"/>
    </row>
    <row r="22526" spans="1:4" x14ac:dyDescent="0.25">
      <c r="A22526" s="38"/>
      <c r="B22526" s="38"/>
      <c r="C22526" s="38"/>
      <c r="D22526" s="38"/>
    </row>
    <row r="22527" spans="1:4" x14ac:dyDescent="0.25">
      <c r="A22527" s="38"/>
      <c r="B22527" s="38"/>
      <c r="C22527" s="38"/>
      <c r="D22527" s="38"/>
    </row>
    <row r="22528" spans="1:4" x14ac:dyDescent="0.25">
      <c r="A22528" s="38"/>
      <c r="B22528" s="38"/>
      <c r="C22528" s="38"/>
      <c r="D22528" s="38"/>
    </row>
    <row r="22529" spans="1:4" x14ac:dyDescent="0.25">
      <c r="A22529" s="38"/>
      <c r="B22529" s="38"/>
      <c r="C22529" s="38"/>
      <c r="D22529" s="38"/>
    </row>
    <row r="22530" spans="1:4" x14ac:dyDescent="0.25">
      <c r="A22530" s="38"/>
      <c r="B22530" s="38"/>
      <c r="C22530" s="38"/>
      <c r="D22530" s="38"/>
    </row>
    <row r="22531" spans="1:4" x14ac:dyDescent="0.25">
      <c r="A22531" s="38"/>
      <c r="B22531" s="38"/>
      <c r="C22531" s="38"/>
      <c r="D22531" s="38"/>
    </row>
    <row r="22532" spans="1:4" x14ac:dyDescent="0.25">
      <c r="A22532" s="38"/>
      <c r="B22532" s="38"/>
      <c r="C22532" s="38"/>
      <c r="D22532" s="38"/>
    </row>
    <row r="22533" spans="1:4" x14ac:dyDescent="0.25">
      <c r="A22533" s="38"/>
      <c r="B22533" s="38"/>
      <c r="C22533" s="38"/>
      <c r="D22533" s="38"/>
    </row>
    <row r="22534" spans="1:4" x14ac:dyDescent="0.25">
      <c r="A22534" s="38"/>
      <c r="B22534" s="38"/>
      <c r="C22534" s="38"/>
      <c r="D22534" s="38"/>
    </row>
    <row r="22535" spans="1:4" x14ac:dyDescent="0.25">
      <c r="A22535" s="38"/>
      <c r="B22535" s="38"/>
      <c r="C22535" s="38"/>
      <c r="D22535" s="38"/>
    </row>
    <row r="22536" spans="1:4" x14ac:dyDescent="0.25">
      <c r="A22536" s="38"/>
      <c r="B22536" s="38"/>
      <c r="C22536" s="38"/>
      <c r="D22536" s="38"/>
    </row>
    <row r="22537" spans="1:4" x14ac:dyDescent="0.25">
      <c r="A22537" s="38"/>
      <c r="B22537" s="38"/>
      <c r="C22537" s="38"/>
      <c r="D22537" s="38"/>
    </row>
    <row r="22538" spans="1:4" x14ac:dyDescent="0.25">
      <c r="A22538" s="38"/>
      <c r="B22538" s="38"/>
      <c r="C22538" s="38"/>
      <c r="D22538" s="38"/>
    </row>
    <row r="22539" spans="1:4" x14ac:dyDescent="0.25">
      <c r="A22539" s="38"/>
      <c r="B22539" s="38"/>
      <c r="C22539" s="38"/>
      <c r="D22539" s="38"/>
    </row>
    <row r="22540" spans="1:4" x14ac:dyDescent="0.25">
      <c r="A22540" s="38"/>
      <c r="B22540" s="38"/>
      <c r="C22540" s="38"/>
      <c r="D22540" s="38"/>
    </row>
    <row r="22541" spans="1:4" x14ac:dyDescent="0.25">
      <c r="A22541" s="38"/>
      <c r="B22541" s="38"/>
      <c r="C22541" s="38"/>
      <c r="D22541" s="38"/>
    </row>
    <row r="22542" spans="1:4" x14ac:dyDescent="0.25">
      <c r="A22542" s="38"/>
      <c r="B22542" s="38"/>
      <c r="C22542" s="38"/>
      <c r="D22542" s="38"/>
    </row>
    <row r="22543" spans="1:4" x14ac:dyDescent="0.25">
      <c r="A22543" s="38"/>
      <c r="B22543" s="38"/>
      <c r="C22543" s="38"/>
      <c r="D22543" s="38"/>
    </row>
    <row r="22544" spans="1:4" x14ac:dyDescent="0.25">
      <c r="A22544" s="38"/>
      <c r="B22544" s="38"/>
      <c r="C22544" s="38"/>
      <c r="D22544" s="38"/>
    </row>
    <row r="22545" spans="1:4" x14ac:dyDescent="0.25">
      <c r="A22545" s="38"/>
      <c r="B22545" s="38"/>
      <c r="C22545" s="38"/>
      <c r="D22545" s="38"/>
    </row>
    <row r="22546" spans="1:4" x14ac:dyDescent="0.25">
      <c r="A22546" s="38"/>
      <c r="B22546" s="38"/>
      <c r="C22546" s="38"/>
      <c r="D22546" s="38"/>
    </row>
    <row r="22547" spans="1:4" x14ac:dyDescent="0.25">
      <c r="A22547" s="38"/>
      <c r="B22547" s="38"/>
      <c r="C22547" s="38"/>
      <c r="D22547" s="38"/>
    </row>
    <row r="22548" spans="1:4" x14ac:dyDescent="0.25">
      <c r="A22548" s="38"/>
      <c r="B22548" s="38"/>
      <c r="C22548" s="38"/>
      <c r="D22548" s="38"/>
    </row>
    <row r="22549" spans="1:4" x14ac:dyDescent="0.25">
      <c r="A22549" s="38"/>
      <c r="B22549" s="38"/>
      <c r="C22549" s="38"/>
      <c r="D22549" s="38"/>
    </row>
    <row r="22550" spans="1:4" x14ac:dyDescent="0.25">
      <c r="A22550" s="38"/>
      <c r="B22550" s="38"/>
      <c r="C22550" s="38"/>
      <c r="D22550" s="38"/>
    </row>
    <row r="22551" spans="1:4" x14ac:dyDescent="0.25">
      <c r="A22551" s="38"/>
      <c r="B22551" s="38"/>
      <c r="C22551" s="38"/>
      <c r="D22551" s="38"/>
    </row>
    <row r="22552" spans="1:4" x14ac:dyDescent="0.25">
      <c r="A22552" s="38"/>
      <c r="B22552" s="38"/>
      <c r="C22552" s="38"/>
      <c r="D22552" s="38"/>
    </row>
    <row r="22553" spans="1:4" x14ac:dyDescent="0.25">
      <c r="A22553" s="38"/>
      <c r="B22553" s="38"/>
      <c r="C22553" s="38"/>
      <c r="D22553" s="38"/>
    </row>
    <row r="22554" spans="1:4" x14ac:dyDescent="0.25">
      <c r="A22554" s="38"/>
      <c r="B22554" s="38"/>
      <c r="C22554" s="38"/>
      <c r="D22554" s="38"/>
    </row>
    <row r="22555" spans="1:4" x14ac:dyDescent="0.25">
      <c r="A22555" s="38"/>
      <c r="B22555" s="38"/>
      <c r="C22555" s="38"/>
      <c r="D22555" s="38"/>
    </row>
    <row r="22556" spans="1:4" x14ac:dyDescent="0.25">
      <c r="A22556" s="38"/>
      <c r="B22556" s="38"/>
      <c r="C22556" s="38"/>
      <c r="D22556" s="38"/>
    </row>
    <row r="22557" spans="1:4" x14ac:dyDescent="0.25">
      <c r="A22557" s="38"/>
      <c r="B22557" s="38"/>
      <c r="C22557" s="38"/>
      <c r="D22557" s="38"/>
    </row>
    <row r="22558" spans="1:4" x14ac:dyDescent="0.25">
      <c r="A22558" s="38"/>
      <c r="B22558" s="38"/>
      <c r="C22558" s="38"/>
      <c r="D22558" s="38"/>
    </row>
    <row r="22559" spans="1:4" x14ac:dyDescent="0.25">
      <c r="A22559" s="38"/>
      <c r="B22559" s="38"/>
      <c r="C22559" s="38"/>
      <c r="D22559" s="38"/>
    </row>
    <row r="22560" spans="1:4" x14ac:dyDescent="0.25">
      <c r="A22560" s="38"/>
      <c r="B22560" s="38"/>
      <c r="C22560" s="38"/>
      <c r="D22560" s="38"/>
    </row>
    <row r="22561" spans="1:4" x14ac:dyDescent="0.25">
      <c r="A22561" s="38"/>
      <c r="B22561" s="38"/>
      <c r="C22561" s="38"/>
      <c r="D22561" s="38"/>
    </row>
    <row r="22562" spans="1:4" x14ac:dyDescent="0.25">
      <c r="A22562" s="38"/>
      <c r="B22562" s="38"/>
      <c r="C22562" s="38"/>
      <c r="D22562" s="38"/>
    </row>
    <row r="22563" spans="1:4" x14ac:dyDescent="0.25">
      <c r="A22563" s="38"/>
      <c r="B22563" s="38"/>
      <c r="C22563" s="38"/>
      <c r="D22563" s="38"/>
    </row>
    <row r="22564" spans="1:4" x14ac:dyDescent="0.25">
      <c r="A22564" s="38"/>
      <c r="B22564" s="38"/>
      <c r="C22564" s="38"/>
      <c r="D22564" s="38"/>
    </row>
    <row r="22565" spans="1:4" x14ac:dyDescent="0.25">
      <c r="A22565" s="38"/>
      <c r="B22565" s="38"/>
      <c r="C22565" s="38"/>
      <c r="D22565" s="38"/>
    </row>
    <row r="22566" spans="1:4" x14ac:dyDescent="0.25">
      <c r="A22566" s="38"/>
      <c r="B22566" s="38"/>
      <c r="C22566" s="38"/>
      <c r="D22566" s="38"/>
    </row>
    <row r="22567" spans="1:4" x14ac:dyDescent="0.25">
      <c r="A22567" s="38"/>
      <c r="B22567" s="38"/>
      <c r="C22567" s="38"/>
      <c r="D22567" s="38"/>
    </row>
    <row r="22568" spans="1:4" x14ac:dyDescent="0.25">
      <c r="A22568" s="38"/>
      <c r="B22568" s="38"/>
      <c r="C22568" s="38"/>
      <c r="D22568" s="38"/>
    </row>
    <row r="22569" spans="1:4" x14ac:dyDescent="0.25">
      <c r="A22569" s="38"/>
      <c r="B22569" s="38"/>
      <c r="C22569" s="38"/>
      <c r="D22569" s="38"/>
    </row>
    <row r="22570" spans="1:4" x14ac:dyDescent="0.25">
      <c r="A22570" s="38"/>
      <c r="B22570" s="38"/>
      <c r="C22570" s="38"/>
      <c r="D22570" s="38"/>
    </row>
    <row r="22571" spans="1:4" x14ac:dyDescent="0.25">
      <c r="A22571" s="38"/>
      <c r="B22571" s="38"/>
      <c r="C22571" s="38"/>
      <c r="D22571" s="38"/>
    </row>
    <row r="22572" spans="1:4" x14ac:dyDescent="0.25">
      <c r="A22572" s="38"/>
      <c r="B22572" s="38"/>
      <c r="C22572" s="38"/>
      <c r="D22572" s="38"/>
    </row>
    <row r="22573" spans="1:4" x14ac:dyDescent="0.25">
      <c r="A22573" s="38"/>
      <c r="B22573" s="38"/>
      <c r="C22573" s="38"/>
      <c r="D22573" s="38"/>
    </row>
    <row r="22574" spans="1:4" x14ac:dyDescent="0.25">
      <c r="A22574" s="38"/>
      <c r="B22574" s="38"/>
      <c r="C22574" s="38"/>
      <c r="D22574" s="38"/>
    </row>
    <row r="22575" spans="1:4" x14ac:dyDescent="0.25">
      <c r="A22575" s="38"/>
      <c r="B22575" s="38"/>
      <c r="C22575" s="38"/>
      <c r="D22575" s="38"/>
    </row>
    <row r="22576" spans="1:4" x14ac:dyDescent="0.25">
      <c r="A22576" s="38"/>
      <c r="B22576" s="38"/>
      <c r="C22576" s="38"/>
      <c r="D22576" s="38"/>
    </row>
    <row r="22577" spans="1:4" x14ac:dyDescent="0.25">
      <c r="A22577" s="38"/>
      <c r="B22577" s="38"/>
      <c r="C22577" s="38"/>
      <c r="D22577" s="38"/>
    </row>
    <row r="22578" spans="1:4" x14ac:dyDescent="0.25">
      <c r="A22578" s="38"/>
      <c r="B22578" s="38"/>
      <c r="C22578" s="38"/>
      <c r="D22578" s="38"/>
    </row>
    <row r="22579" spans="1:4" x14ac:dyDescent="0.25">
      <c r="A22579" s="38"/>
      <c r="B22579" s="38"/>
      <c r="C22579" s="38"/>
      <c r="D22579" s="38"/>
    </row>
    <row r="22580" spans="1:4" x14ac:dyDescent="0.25">
      <c r="A22580" s="38"/>
      <c r="B22580" s="38"/>
      <c r="C22580" s="38"/>
      <c r="D22580" s="38"/>
    </row>
    <row r="22581" spans="1:4" x14ac:dyDescent="0.25">
      <c r="A22581" s="38"/>
      <c r="B22581" s="38"/>
      <c r="C22581" s="38"/>
      <c r="D22581" s="38"/>
    </row>
    <row r="22582" spans="1:4" x14ac:dyDescent="0.25">
      <c r="A22582" s="38"/>
      <c r="B22582" s="38"/>
      <c r="C22582" s="38"/>
      <c r="D22582" s="38"/>
    </row>
    <row r="22583" spans="1:4" x14ac:dyDescent="0.25">
      <c r="A22583" s="38"/>
      <c r="B22583" s="38"/>
      <c r="C22583" s="38"/>
      <c r="D22583" s="38"/>
    </row>
    <row r="22584" spans="1:4" x14ac:dyDescent="0.25">
      <c r="A22584" s="38"/>
      <c r="B22584" s="38"/>
      <c r="C22584" s="38"/>
      <c r="D22584" s="38"/>
    </row>
    <row r="22585" spans="1:4" x14ac:dyDescent="0.25">
      <c r="A22585" s="38"/>
      <c r="B22585" s="38"/>
      <c r="C22585" s="38"/>
      <c r="D22585" s="38"/>
    </row>
    <row r="22586" spans="1:4" x14ac:dyDescent="0.25">
      <c r="A22586" s="38"/>
      <c r="B22586" s="38"/>
      <c r="C22586" s="38"/>
      <c r="D22586" s="38"/>
    </row>
    <row r="22587" spans="1:4" x14ac:dyDescent="0.25">
      <c r="A22587" s="38"/>
      <c r="B22587" s="38"/>
      <c r="C22587" s="38"/>
      <c r="D22587" s="38"/>
    </row>
    <row r="22588" spans="1:4" x14ac:dyDescent="0.25">
      <c r="A22588" s="38"/>
      <c r="B22588" s="38"/>
      <c r="C22588" s="38"/>
      <c r="D22588" s="38"/>
    </row>
    <row r="22589" spans="1:4" x14ac:dyDescent="0.25">
      <c r="A22589" s="38"/>
      <c r="B22589" s="38"/>
      <c r="C22589" s="38"/>
      <c r="D22589" s="38"/>
    </row>
    <row r="22590" spans="1:4" x14ac:dyDescent="0.25">
      <c r="A22590" s="38"/>
      <c r="B22590" s="38"/>
      <c r="C22590" s="38"/>
      <c r="D22590" s="38"/>
    </row>
    <row r="22591" spans="1:4" x14ac:dyDescent="0.25">
      <c r="A22591" s="38"/>
      <c r="B22591" s="38"/>
      <c r="C22591" s="38"/>
      <c r="D22591" s="38"/>
    </row>
    <row r="22592" spans="1:4" x14ac:dyDescent="0.25">
      <c r="A22592" s="38"/>
      <c r="B22592" s="38"/>
      <c r="C22592" s="38"/>
      <c r="D22592" s="38"/>
    </row>
    <row r="22593" spans="1:4" x14ac:dyDescent="0.25">
      <c r="A22593" s="38"/>
      <c r="B22593" s="38"/>
      <c r="C22593" s="38"/>
      <c r="D22593" s="38"/>
    </row>
    <row r="22594" spans="1:4" x14ac:dyDescent="0.25">
      <c r="A22594" s="38"/>
      <c r="B22594" s="38"/>
      <c r="C22594" s="38"/>
      <c r="D22594" s="38"/>
    </row>
    <row r="22595" spans="1:4" x14ac:dyDescent="0.25">
      <c r="A22595" s="38"/>
      <c r="B22595" s="38"/>
      <c r="C22595" s="38"/>
      <c r="D22595" s="38"/>
    </row>
    <row r="22596" spans="1:4" x14ac:dyDescent="0.25">
      <c r="A22596" s="38"/>
      <c r="B22596" s="38"/>
      <c r="C22596" s="38"/>
      <c r="D22596" s="38"/>
    </row>
    <row r="22597" spans="1:4" x14ac:dyDescent="0.25">
      <c r="A22597" s="38"/>
      <c r="B22597" s="38"/>
      <c r="C22597" s="38"/>
      <c r="D22597" s="38"/>
    </row>
    <row r="22598" spans="1:4" x14ac:dyDescent="0.25">
      <c r="A22598" s="38"/>
      <c r="B22598" s="38"/>
      <c r="C22598" s="38"/>
      <c r="D22598" s="38"/>
    </row>
    <row r="22599" spans="1:4" x14ac:dyDescent="0.25">
      <c r="A22599" s="38"/>
      <c r="B22599" s="38"/>
      <c r="C22599" s="38"/>
      <c r="D22599" s="38"/>
    </row>
    <row r="22600" spans="1:4" x14ac:dyDescent="0.25">
      <c r="A22600" s="38"/>
      <c r="B22600" s="38"/>
      <c r="C22600" s="38"/>
      <c r="D22600" s="38"/>
    </row>
    <row r="22601" spans="1:4" x14ac:dyDescent="0.25">
      <c r="A22601" s="38"/>
      <c r="B22601" s="38"/>
      <c r="C22601" s="38"/>
      <c r="D22601" s="38"/>
    </row>
    <row r="22602" spans="1:4" x14ac:dyDescent="0.25">
      <c r="A22602" s="38"/>
      <c r="B22602" s="38"/>
      <c r="C22602" s="38"/>
      <c r="D22602" s="38"/>
    </row>
    <row r="22603" spans="1:4" x14ac:dyDescent="0.25">
      <c r="A22603" s="38"/>
      <c r="B22603" s="38"/>
      <c r="C22603" s="38"/>
      <c r="D22603" s="38"/>
    </row>
    <row r="22604" spans="1:4" x14ac:dyDescent="0.25">
      <c r="A22604" s="38"/>
      <c r="B22604" s="38"/>
      <c r="C22604" s="38"/>
      <c r="D22604" s="38"/>
    </row>
    <row r="22605" spans="1:4" x14ac:dyDescent="0.25">
      <c r="A22605" s="38"/>
      <c r="B22605" s="38"/>
      <c r="C22605" s="38"/>
      <c r="D22605" s="38"/>
    </row>
    <row r="22606" spans="1:4" x14ac:dyDescent="0.25">
      <c r="A22606" s="38"/>
      <c r="B22606" s="38"/>
      <c r="C22606" s="38"/>
      <c r="D22606" s="38"/>
    </row>
    <row r="22607" spans="1:4" x14ac:dyDescent="0.25">
      <c r="A22607" s="38"/>
      <c r="B22607" s="38"/>
      <c r="C22607" s="38"/>
      <c r="D22607" s="38"/>
    </row>
    <row r="22608" spans="1:4" x14ac:dyDescent="0.25">
      <c r="A22608" s="38"/>
      <c r="B22608" s="38"/>
      <c r="C22608" s="38"/>
      <c r="D22608" s="38"/>
    </row>
    <row r="22609" spans="1:4" x14ac:dyDescent="0.25">
      <c r="A22609" s="38"/>
      <c r="B22609" s="38"/>
      <c r="C22609" s="38"/>
      <c r="D22609" s="38"/>
    </row>
    <row r="22610" spans="1:4" x14ac:dyDescent="0.25">
      <c r="A22610" s="38"/>
      <c r="B22610" s="38"/>
      <c r="C22610" s="38"/>
      <c r="D22610" s="38"/>
    </row>
    <row r="22611" spans="1:4" x14ac:dyDescent="0.25">
      <c r="A22611" s="38"/>
      <c r="B22611" s="38"/>
      <c r="C22611" s="38"/>
      <c r="D22611" s="38"/>
    </row>
    <row r="22612" spans="1:4" x14ac:dyDescent="0.25">
      <c r="A22612" s="38"/>
      <c r="B22612" s="38"/>
      <c r="C22612" s="38"/>
      <c r="D22612" s="38"/>
    </row>
    <row r="22613" spans="1:4" x14ac:dyDescent="0.25">
      <c r="A22613" s="38"/>
      <c r="B22613" s="38"/>
      <c r="C22613" s="38"/>
      <c r="D22613" s="38"/>
    </row>
    <row r="22614" spans="1:4" x14ac:dyDescent="0.25">
      <c r="A22614" s="38"/>
      <c r="B22614" s="38"/>
      <c r="C22614" s="38"/>
      <c r="D22614" s="38"/>
    </row>
    <row r="22615" spans="1:4" x14ac:dyDescent="0.25">
      <c r="A22615" s="38"/>
      <c r="B22615" s="38"/>
      <c r="C22615" s="38"/>
      <c r="D22615" s="38"/>
    </row>
    <row r="22616" spans="1:4" x14ac:dyDescent="0.25">
      <c r="A22616" s="38"/>
      <c r="B22616" s="38"/>
      <c r="C22616" s="38"/>
      <c r="D22616" s="38"/>
    </row>
    <row r="22617" spans="1:4" x14ac:dyDescent="0.25">
      <c r="A22617" s="38"/>
      <c r="B22617" s="38"/>
      <c r="C22617" s="38"/>
      <c r="D22617" s="38"/>
    </row>
    <row r="22618" spans="1:4" x14ac:dyDescent="0.25">
      <c r="A22618" s="38"/>
      <c r="B22618" s="38"/>
      <c r="C22618" s="38"/>
      <c r="D22618" s="38"/>
    </row>
    <row r="22619" spans="1:4" x14ac:dyDescent="0.25">
      <c r="A22619" s="38"/>
      <c r="B22619" s="38"/>
      <c r="C22619" s="38"/>
      <c r="D22619" s="38"/>
    </row>
    <row r="22620" spans="1:4" x14ac:dyDescent="0.25">
      <c r="A22620" s="38"/>
      <c r="B22620" s="38"/>
      <c r="C22620" s="38"/>
      <c r="D22620" s="38"/>
    </row>
    <row r="22621" spans="1:4" x14ac:dyDescent="0.25">
      <c r="A22621" s="38"/>
      <c r="B22621" s="38"/>
      <c r="C22621" s="38"/>
      <c r="D22621" s="38"/>
    </row>
    <row r="22622" spans="1:4" x14ac:dyDescent="0.25">
      <c r="A22622" s="38"/>
      <c r="B22622" s="38"/>
      <c r="C22622" s="38"/>
      <c r="D22622" s="38"/>
    </row>
    <row r="22623" spans="1:4" x14ac:dyDescent="0.25">
      <c r="A22623" s="38"/>
      <c r="B22623" s="38"/>
      <c r="C22623" s="38"/>
      <c r="D22623" s="38"/>
    </row>
    <row r="22624" spans="1:4" x14ac:dyDescent="0.25">
      <c r="A22624" s="38"/>
      <c r="B22624" s="38"/>
      <c r="C22624" s="38"/>
      <c r="D22624" s="38"/>
    </row>
    <row r="22625" spans="1:4" x14ac:dyDescent="0.25">
      <c r="A22625" s="38"/>
      <c r="B22625" s="38"/>
      <c r="C22625" s="38"/>
      <c r="D22625" s="38"/>
    </row>
    <row r="22626" spans="1:4" x14ac:dyDescent="0.25">
      <c r="A22626" s="38"/>
      <c r="B22626" s="38"/>
      <c r="C22626" s="38"/>
      <c r="D22626" s="38"/>
    </row>
    <row r="22627" spans="1:4" x14ac:dyDescent="0.25">
      <c r="A22627" s="38"/>
      <c r="B22627" s="38"/>
      <c r="C22627" s="38"/>
      <c r="D22627" s="38"/>
    </row>
    <row r="22628" spans="1:4" x14ac:dyDescent="0.25">
      <c r="A22628" s="38"/>
      <c r="B22628" s="38"/>
      <c r="C22628" s="38"/>
      <c r="D22628" s="38"/>
    </row>
    <row r="22629" spans="1:4" x14ac:dyDescent="0.25">
      <c r="A22629" s="38"/>
      <c r="B22629" s="38"/>
      <c r="C22629" s="38"/>
      <c r="D22629" s="38"/>
    </row>
    <row r="22630" spans="1:4" x14ac:dyDescent="0.25">
      <c r="A22630" s="38"/>
      <c r="B22630" s="38"/>
      <c r="C22630" s="38"/>
      <c r="D22630" s="38"/>
    </row>
    <row r="22631" spans="1:4" x14ac:dyDescent="0.25">
      <c r="A22631" s="38"/>
      <c r="B22631" s="38"/>
      <c r="C22631" s="38"/>
      <c r="D22631" s="38"/>
    </row>
    <row r="22632" spans="1:4" x14ac:dyDescent="0.25">
      <c r="A22632" s="38"/>
      <c r="B22632" s="38"/>
      <c r="C22632" s="38"/>
      <c r="D22632" s="38"/>
    </row>
    <row r="22633" spans="1:4" x14ac:dyDescent="0.25">
      <c r="A22633" s="38"/>
      <c r="B22633" s="38"/>
      <c r="C22633" s="38"/>
      <c r="D22633" s="38"/>
    </row>
    <row r="22634" spans="1:4" x14ac:dyDescent="0.25">
      <c r="A22634" s="38"/>
      <c r="B22634" s="38"/>
      <c r="C22634" s="38"/>
      <c r="D22634" s="38"/>
    </row>
    <row r="22635" spans="1:4" x14ac:dyDescent="0.25">
      <c r="A22635" s="38"/>
      <c r="B22635" s="38"/>
      <c r="C22635" s="38"/>
      <c r="D22635" s="38"/>
    </row>
    <row r="22636" spans="1:4" x14ac:dyDescent="0.25">
      <c r="A22636" s="38"/>
      <c r="B22636" s="38"/>
      <c r="C22636" s="38"/>
      <c r="D22636" s="38"/>
    </row>
    <row r="22637" spans="1:4" x14ac:dyDescent="0.25">
      <c r="A22637" s="38"/>
      <c r="B22637" s="38"/>
      <c r="C22637" s="38"/>
      <c r="D22637" s="38"/>
    </row>
    <row r="22638" spans="1:4" x14ac:dyDescent="0.25">
      <c r="A22638" s="38"/>
      <c r="B22638" s="38"/>
      <c r="C22638" s="38"/>
      <c r="D22638" s="38"/>
    </row>
    <row r="22639" spans="1:4" x14ac:dyDescent="0.25">
      <c r="A22639" s="38"/>
      <c r="B22639" s="38"/>
      <c r="C22639" s="38"/>
      <c r="D22639" s="38"/>
    </row>
    <row r="22640" spans="1:4" x14ac:dyDescent="0.25">
      <c r="A22640" s="38"/>
      <c r="B22640" s="38"/>
      <c r="C22640" s="38"/>
      <c r="D22640" s="38"/>
    </row>
    <row r="22641" spans="1:4" x14ac:dyDescent="0.25">
      <c r="A22641" s="38"/>
      <c r="B22641" s="38"/>
      <c r="C22641" s="38"/>
      <c r="D22641" s="38"/>
    </row>
    <row r="22642" spans="1:4" x14ac:dyDescent="0.25">
      <c r="A22642" s="38"/>
      <c r="B22642" s="38"/>
      <c r="C22642" s="38"/>
      <c r="D22642" s="38"/>
    </row>
    <row r="22643" spans="1:4" x14ac:dyDescent="0.25">
      <c r="A22643" s="38"/>
      <c r="B22643" s="38"/>
      <c r="C22643" s="38"/>
      <c r="D22643" s="38"/>
    </row>
    <row r="22644" spans="1:4" x14ac:dyDescent="0.25">
      <c r="A22644" s="38"/>
      <c r="B22644" s="38"/>
      <c r="C22644" s="38"/>
      <c r="D22644" s="38"/>
    </row>
    <row r="22645" spans="1:4" x14ac:dyDescent="0.25">
      <c r="A22645" s="38"/>
      <c r="B22645" s="38"/>
      <c r="C22645" s="38"/>
      <c r="D22645" s="38"/>
    </row>
    <row r="22646" spans="1:4" x14ac:dyDescent="0.25">
      <c r="A22646" s="38"/>
      <c r="B22646" s="38"/>
      <c r="C22646" s="38"/>
      <c r="D22646" s="38"/>
    </row>
    <row r="22647" spans="1:4" x14ac:dyDescent="0.25">
      <c r="A22647" s="38"/>
      <c r="B22647" s="38"/>
      <c r="C22647" s="38"/>
      <c r="D22647" s="38"/>
    </row>
    <row r="22648" spans="1:4" x14ac:dyDescent="0.25">
      <c r="A22648" s="38"/>
      <c r="B22648" s="38"/>
      <c r="C22648" s="38"/>
      <c r="D22648" s="38"/>
    </row>
    <row r="22649" spans="1:4" x14ac:dyDescent="0.25">
      <c r="A22649" s="38"/>
      <c r="B22649" s="38"/>
      <c r="C22649" s="38"/>
      <c r="D22649" s="38"/>
    </row>
    <row r="22650" spans="1:4" x14ac:dyDescent="0.25">
      <c r="A22650" s="38"/>
      <c r="B22650" s="38"/>
      <c r="C22650" s="38"/>
      <c r="D22650" s="38"/>
    </row>
    <row r="22651" spans="1:4" x14ac:dyDescent="0.25">
      <c r="A22651" s="38"/>
      <c r="B22651" s="38"/>
      <c r="C22651" s="38"/>
      <c r="D22651" s="38"/>
    </row>
    <row r="22652" spans="1:4" x14ac:dyDescent="0.25">
      <c r="A22652" s="38"/>
      <c r="B22652" s="38"/>
      <c r="C22652" s="38"/>
      <c r="D22652" s="38"/>
    </row>
    <row r="22653" spans="1:4" x14ac:dyDescent="0.25">
      <c r="A22653" s="38"/>
      <c r="B22653" s="38"/>
      <c r="C22653" s="38"/>
      <c r="D22653" s="38"/>
    </row>
    <row r="22654" spans="1:4" x14ac:dyDescent="0.25">
      <c r="A22654" s="38"/>
      <c r="B22654" s="38"/>
      <c r="C22654" s="38"/>
      <c r="D22654" s="38"/>
    </row>
    <row r="22655" spans="1:4" x14ac:dyDescent="0.25">
      <c r="A22655" s="38"/>
      <c r="B22655" s="38"/>
      <c r="C22655" s="38"/>
      <c r="D22655" s="38"/>
    </row>
    <row r="22656" spans="1:4" x14ac:dyDescent="0.25">
      <c r="A22656" s="38"/>
      <c r="B22656" s="38"/>
      <c r="C22656" s="38"/>
      <c r="D22656" s="38"/>
    </row>
    <row r="22657" spans="1:4" x14ac:dyDescent="0.25">
      <c r="A22657" s="38"/>
      <c r="B22657" s="38"/>
      <c r="C22657" s="38"/>
      <c r="D22657" s="38"/>
    </row>
    <row r="22658" spans="1:4" x14ac:dyDescent="0.25">
      <c r="A22658" s="38"/>
      <c r="B22658" s="38"/>
      <c r="C22658" s="38"/>
      <c r="D22658" s="38"/>
    </row>
    <row r="22659" spans="1:4" x14ac:dyDescent="0.25">
      <c r="A22659" s="38"/>
      <c r="B22659" s="38"/>
      <c r="C22659" s="38"/>
      <c r="D22659" s="38"/>
    </row>
    <row r="22660" spans="1:4" x14ac:dyDescent="0.25">
      <c r="A22660" s="38"/>
      <c r="B22660" s="38"/>
      <c r="C22660" s="38"/>
      <c r="D22660" s="38"/>
    </row>
    <row r="22661" spans="1:4" x14ac:dyDescent="0.25">
      <c r="A22661" s="38"/>
      <c r="B22661" s="38"/>
      <c r="C22661" s="38"/>
      <c r="D22661" s="38"/>
    </row>
    <row r="22662" spans="1:4" x14ac:dyDescent="0.25">
      <c r="A22662" s="38"/>
      <c r="B22662" s="38"/>
      <c r="C22662" s="38"/>
      <c r="D22662" s="38"/>
    </row>
    <row r="22663" spans="1:4" x14ac:dyDescent="0.25">
      <c r="A22663" s="38"/>
      <c r="B22663" s="38"/>
      <c r="C22663" s="38"/>
      <c r="D22663" s="38"/>
    </row>
    <row r="22664" spans="1:4" x14ac:dyDescent="0.25">
      <c r="A22664" s="38"/>
      <c r="B22664" s="38"/>
      <c r="C22664" s="38"/>
      <c r="D22664" s="38"/>
    </row>
    <row r="22665" spans="1:4" x14ac:dyDescent="0.25">
      <c r="A22665" s="38"/>
      <c r="B22665" s="38"/>
      <c r="C22665" s="38"/>
      <c r="D22665" s="38"/>
    </row>
    <row r="22666" spans="1:4" x14ac:dyDescent="0.25">
      <c r="A22666" s="38"/>
      <c r="B22666" s="38"/>
      <c r="C22666" s="38"/>
      <c r="D22666" s="38"/>
    </row>
    <row r="22667" spans="1:4" x14ac:dyDescent="0.25">
      <c r="A22667" s="38"/>
      <c r="B22667" s="38"/>
      <c r="C22667" s="38"/>
      <c r="D22667" s="38"/>
    </row>
    <row r="22668" spans="1:4" x14ac:dyDescent="0.25">
      <c r="A22668" s="38"/>
      <c r="B22668" s="38"/>
      <c r="C22668" s="38"/>
      <c r="D22668" s="38"/>
    </row>
    <row r="22669" spans="1:4" x14ac:dyDescent="0.25">
      <c r="A22669" s="38"/>
      <c r="B22669" s="38"/>
      <c r="C22669" s="38"/>
      <c r="D22669" s="38"/>
    </row>
    <row r="22670" spans="1:4" x14ac:dyDescent="0.25">
      <c r="A22670" s="38"/>
      <c r="B22670" s="38"/>
      <c r="C22670" s="38"/>
      <c r="D22670" s="38"/>
    </row>
    <row r="22671" spans="1:4" x14ac:dyDescent="0.25">
      <c r="A22671" s="38"/>
      <c r="B22671" s="38"/>
      <c r="C22671" s="38"/>
      <c r="D22671" s="38"/>
    </row>
    <row r="22672" spans="1:4" x14ac:dyDescent="0.25">
      <c r="A22672" s="38"/>
      <c r="B22672" s="38"/>
      <c r="C22672" s="38"/>
      <c r="D22672" s="38"/>
    </row>
    <row r="22673" spans="1:4" x14ac:dyDescent="0.25">
      <c r="A22673" s="38"/>
      <c r="B22673" s="38"/>
      <c r="C22673" s="38"/>
      <c r="D22673" s="38"/>
    </row>
    <row r="22674" spans="1:4" x14ac:dyDescent="0.25">
      <c r="A22674" s="38"/>
      <c r="B22674" s="38"/>
      <c r="C22674" s="38"/>
      <c r="D22674" s="38"/>
    </row>
    <row r="22675" spans="1:4" x14ac:dyDescent="0.25">
      <c r="A22675" s="38"/>
      <c r="B22675" s="38"/>
      <c r="C22675" s="38"/>
      <c r="D22675" s="38"/>
    </row>
    <row r="22676" spans="1:4" x14ac:dyDescent="0.25">
      <c r="A22676" s="38"/>
      <c r="B22676" s="38"/>
      <c r="C22676" s="38"/>
      <c r="D22676" s="38"/>
    </row>
    <row r="22677" spans="1:4" x14ac:dyDescent="0.25">
      <c r="A22677" s="38"/>
      <c r="B22677" s="38"/>
      <c r="C22677" s="38"/>
      <c r="D22677" s="38"/>
    </row>
    <row r="22678" spans="1:4" x14ac:dyDescent="0.25">
      <c r="A22678" s="38"/>
      <c r="B22678" s="38"/>
      <c r="C22678" s="38"/>
      <c r="D22678" s="38"/>
    </row>
    <row r="22679" spans="1:4" x14ac:dyDescent="0.25">
      <c r="A22679" s="38"/>
      <c r="B22679" s="38"/>
      <c r="C22679" s="38"/>
      <c r="D22679" s="38"/>
    </row>
    <row r="22680" spans="1:4" x14ac:dyDescent="0.25">
      <c r="A22680" s="38"/>
      <c r="B22680" s="38"/>
      <c r="C22680" s="38"/>
      <c r="D22680" s="38"/>
    </row>
    <row r="22681" spans="1:4" x14ac:dyDescent="0.25">
      <c r="A22681" s="38"/>
      <c r="B22681" s="38"/>
      <c r="C22681" s="38"/>
      <c r="D22681" s="38"/>
    </row>
    <row r="22682" spans="1:4" x14ac:dyDescent="0.25">
      <c r="A22682" s="38"/>
      <c r="B22682" s="38"/>
      <c r="C22682" s="38"/>
      <c r="D22682" s="38"/>
    </row>
    <row r="22683" spans="1:4" x14ac:dyDescent="0.25">
      <c r="A22683" s="38"/>
      <c r="B22683" s="38"/>
      <c r="C22683" s="38"/>
      <c r="D22683" s="38"/>
    </row>
    <row r="22684" spans="1:4" x14ac:dyDescent="0.25">
      <c r="A22684" s="38"/>
      <c r="B22684" s="38"/>
      <c r="C22684" s="38"/>
      <c r="D22684" s="38"/>
    </row>
    <row r="22685" spans="1:4" x14ac:dyDescent="0.25">
      <c r="A22685" s="38"/>
      <c r="B22685" s="38"/>
      <c r="C22685" s="38"/>
      <c r="D22685" s="38"/>
    </row>
    <row r="22686" spans="1:4" x14ac:dyDescent="0.25">
      <c r="A22686" s="38"/>
      <c r="B22686" s="38"/>
      <c r="C22686" s="38"/>
      <c r="D22686" s="38"/>
    </row>
    <row r="22687" spans="1:4" x14ac:dyDescent="0.25">
      <c r="A22687" s="38"/>
      <c r="B22687" s="38"/>
      <c r="C22687" s="38"/>
      <c r="D22687" s="38"/>
    </row>
    <row r="22688" spans="1:4" x14ac:dyDescent="0.25">
      <c r="A22688" s="38"/>
      <c r="B22688" s="38"/>
      <c r="C22688" s="38"/>
      <c r="D22688" s="38"/>
    </row>
    <row r="22689" spans="1:4" x14ac:dyDescent="0.25">
      <c r="A22689" s="38"/>
      <c r="B22689" s="38"/>
      <c r="C22689" s="38"/>
      <c r="D22689" s="38"/>
    </row>
    <row r="22690" spans="1:4" x14ac:dyDescent="0.25">
      <c r="A22690" s="38"/>
      <c r="B22690" s="38"/>
      <c r="C22690" s="38"/>
      <c r="D22690" s="38"/>
    </row>
    <row r="22691" spans="1:4" x14ac:dyDescent="0.25">
      <c r="A22691" s="38"/>
      <c r="B22691" s="38"/>
      <c r="C22691" s="38"/>
      <c r="D22691" s="38"/>
    </row>
    <row r="22692" spans="1:4" x14ac:dyDescent="0.25">
      <c r="A22692" s="38"/>
      <c r="B22692" s="38"/>
      <c r="C22692" s="38"/>
      <c r="D22692" s="38"/>
    </row>
    <row r="22693" spans="1:4" x14ac:dyDescent="0.25">
      <c r="A22693" s="38"/>
      <c r="B22693" s="38"/>
      <c r="C22693" s="38"/>
      <c r="D22693" s="38"/>
    </row>
    <row r="22694" spans="1:4" x14ac:dyDescent="0.25">
      <c r="A22694" s="38"/>
      <c r="B22694" s="38"/>
      <c r="C22694" s="38"/>
      <c r="D22694" s="38"/>
    </row>
    <row r="22695" spans="1:4" x14ac:dyDescent="0.25">
      <c r="A22695" s="38"/>
      <c r="B22695" s="38"/>
      <c r="C22695" s="38"/>
      <c r="D22695" s="38"/>
    </row>
    <row r="22696" spans="1:4" x14ac:dyDescent="0.25">
      <c r="A22696" s="38"/>
      <c r="B22696" s="38"/>
      <c r="C22696" s="38"/>
      <c r="D22696" s="38"/>
    </row>
    <row r="22697" spans="1:4" x14ac:dyDescent="0.25">
      <c r="A22697" s="38"/>
      <c r="B22697" s="38"/>
      <c r="C22697" s="38"/>
      <c r="D22697" s="38"/>
    </row>
    <row r="22698" spans="1:4" x14ac:dyDescent="0.25">
      <c r="A22698" s="38"/>
      <c r="B22698" s="38"/>
      <c r="C22698" s="38"/>
      <c r="D22698" s="38"/>
    </row>
    <row r="22699" spans="1:4" x14ac:dyDescent="0.25">
      <c r="A22699" s="38"/>
      <c r="B22699" s="38"/>
      <c r="C22699" s="38"/>
      <c r="D22699" s="38"/>
    </row>
    <row r="22700" spans="1:4" x14ac:dyDescent="0.25">
      <c r="A22700" s="38"/>
      <c r="B22700" s="38"/>
      <c r="C22700" s="38"/>
      <c r="D22700" s="38"/>
    </row>
    <row r="22701" spans="1:4" x14ac:dyDescent="0.25">
      <c r="A22701" s="38"/>
      <c r="B22701" s="38"/>
      <c r="C22701" s="38"/>
      <c r="D22701" s="38"/>
    </row>
    <row r="22702" spans="1:4" x14ac:dyDescent="0.25">
      <c r="A22702" s="38"/>
      <c r="B22702" s="38"/>
      <c r="C22702" s="38"/>
      <c r="D22702" s="38"/>
    </row>
    <row r="22703" spans="1:4" x14ac:dyDescent="0.25">
      <c r="A22703" s="38"/>
      <c r="B22703" s="38"/>
      <c r="C22703" s="38"/>
      <c r="D22703" s="38"/>
    </row>
    <row r="22704" spans="1:4" x14ac:dyDescent="0.25">
      <c r="A22704" s="38"/>
      <c r="B22704" s="38"/>
      <c r="C22704" s="38"/>
      <c r="D22704" s="38"/>
    </row>
    <row r="22705" spans="1:4" x14ac:dyDescent="0.25">
      <c r="A22705" s="38"/>
      <c r="B22705" s="38"/>
      <c r="C22705" s="38"/>
      <c r="D22705" s="38"/>
    </row>
    <row r="22706" spans="1:4" x14ac:dyDescent="0.25">
      <c r="A22706" s="38"/>
      <c r="B22706" s="38"/>
      <c r="C22706" s="38"/>
      <c r="D22706" s="38"/>
    </row>
    <row r="22707" spans="1:4" x14ac:dyDescent="0.25">
      <c r="A22707" s="38"/>
      <c r="B22707" s="38"/>
      <c r="C22707" s="38"/>
      <c r="D22707" s="38"/>
    </row>
    <row r="22708" spans="1:4" x14ac:dyDescent="0.25">
      <c r="A22708" s="38"/>
      <c r="B22708" s="38"/>
      <c r="C22708" s="38"/>
      <c r="D22708" s="38"/>
    </row>
    <row r="22709" spans="1:4" x14ac:dyDescent="0.25">
      <c r="A22709" s="38"/>
      <c r="B22709" s="38"/>
      <c r="C22709" s="38"/>
      <c r="D22709" s="38"/>
    </row>
    <row r="22710" spans="1:4" x14ac:dyDescent="0.25">
      <c r="A22710" s="38"/>
      <c r="B22710" s="38"/>
      <c r="C22710" s="38"/>
      <c r="D22710" s="38"/>
    </row>
    <row r="22711" spans="1:4" x14ac:dyDescent="0.25">
      <c r="A22711" s="38"/>
      <c r="B22711" s="38"/>
      <c r="C22711" s="38"/>
      <c r="D22711" s="38"/>
    </row>
    <row r="22712" spans="1:4" x14ac:dyDescent="0.25">
      <c r="A22712" s="38"/>
      <c r="B22712" s="38"/>
      <c r="C22712" s="38"/>
      <c r="D22712" s="38"/>
    </row>
    <row r="22713" spans="1:4" x14ac:dyDescent="0.25">
      <c r="A22713" s="38"/>
      <c r="B22713" s="38"/>
      <c r="C22713" s="38"/>
      <c r="D22713" s="38"/>
    </row>
    <row r="22714" spans="1:4" x14ac:dyDescent="0.25">
      <c r="A22714" s="38"/>
      <c r="B22714" s="38"/>
      <c r="C22714" s="38"/>
      <c r="D22714" s="38"/>
    </row>
    <row r="22715" spans="1:4" x14ac:dyDescent="0.25">
      <c r="A22715" s="38"/>
      <c r="B22715" s="38"/>
      <c r="C22715" s="38"/>
      <c r="D22715" s="38"/>
    </row>
    <row r="22716" spans="1:4" x14ac:dyDescent="0.25">
      <c r="A22716" s="38"/>
      <c r="B22716" s="38"/>
      <c r="C22716" s="38"/>
      <c r="D22716" s="38"/>
    </row>
    <row r="22717" spans="1:4" x14ac:dyDescent="0.25">
      <c r="A22717" s="38"/>
      <c r="B22717" s="38"/>
      <c r="C22717" s="38"/>
      <c r="D22717" s="38"/>
    </row>
    <row r="22718" spans="1:4" x14ac:dyDescent="0.25">
      <c r="A22718" s="38"/>
      <c r="B22718" s="38"/>
      <c r="C22718" s="38"/>
      <c r="D22718" s="38"/>
    </row>
    <row r="22719" spans="1:4" x14ac:dyDescent="0.25">
      <c r="A22719" s="38"/>
      <c r="B22719" s="38"/>
      <c r="C22719" s="38"/>
      <c r="D22719" s="38"/>
    </row>
    <row r="22720" spans="1:4" x14ac:dyDescent="0.25">
      <c r="A22720" s="38"/>
      <c r="B22720" s="38"/>
      <c r="C22720" s="38"/>
      <c r="D22720" s="38"/>
    </row>
    <row r="22721" spans="1:4" x14ac:dyDescent="0.25">
      <c r="A22721" s="38"/>
      <c r="B22721" s="38"/>
      <c r="C22721" s="38"/>
      <c r="D22721" s="38"/>
    </row>
    <row r="22722" spans="1:4" x14ac:dyDescent="0.25">
      <c r="A22722" s="38"/>
      <c r="B22722" s="38"/>
      <c r="C22722" s="38"/>
      <c r="D22722" s="38"/>
    </row>
    <row r="22723" spans="1:4" x14ac:dyDescent="0.25">
      <c r="A22723" s="38"/>
      <c r="B22723" s="38"/>
      <c r="C22723" s="38"/>
      <c r="D22723" s="38"/>
    </row>
    <row r="22724" spans="1:4" x14ac:dyDescent="0.25">
      <c r="A22724" s="38"/>
      <c r="B22724" s="38"/>
      <c r="C22724" s="38"/>
      <c r="D22724" s="38"/>
    </row>
    <row r="22725" spans="1:4" x14ac:dyDescent="0.25">
      <c r="A22725" s="38"/>
      <c r="B22725" s="38"/>
      <c r="C22725" s="38"/>
      <c r="D22725" s="38"/>
    </row>
    <row r="22726" spans="1:4" x14ac:dyDescent="0.25">
      <c r="A22726" s="38"/>
      <c r="B22726" s="38"/>
      <c r="C22726" s="38"/>
      <c r="D22726" s="38"/>
    </row>
    <row r="22727" spans="1:4" x14ac:dyDescent="0.25">
      <c r="A22727" s="38"/>
      <c r="B22727" s="38"/>
      <c r="C22727" s="38"/>
      <c r="D22727" s="38"/>
    </row>
    <row r="22728" spans="1:4" x14ac:dyDescent="0.25">
      <c r="A22728" s="38"/>
      <c r="B22728" s="38"/>
      <c r="C22728" s="38"/>
      <c r="D22728" s="38"/>
    </row>
    <row r="22729" spans="1:4" x14ac:dyDescent="0.25">
      <c r="A22729" s="38"/>
      <c r="B22729" s="38"/>
      <c r="C22729" s="38"/>
      <c r="D22729" s="38"/>
    </row>
    <row r="22730" spans="1:4" x14ac:dyDescent="0.25">
      <c r="A22730" s="38"/>
      <c r="B22730" s="38"/>
      <c r="C22730" s="38"/>
      <c r="D22730" s="38"/>
    </row>
    <row r="22731" spans="1:4" x14ac:dyDescent="0.25">
      <c r="A22731" s="38"/>
      <c r="B22731" s="38"/>
      <c r="C22731" s="38"/>
      <c r="D22731" s="38"/>
    </row>
    <row r="22732" spans="1:4" x14ac:dyDescent="0.25">
      <c r="A22732" s="38"/>
      <c r="B22732" s="38"/>
      <c r="C22732" s="38"/>
      <c r="D22732" s="38"/>
    </row>
    <row r="22733" spans="1:4" x14ac:dyDescent="0.25">
      <c r="A22733" s="38"/>
      <c r="B22733" s="38"/>
      <c r="C22733" s="38"/>
      <c r="D22733" s="38"/>
    </row>
    <row r="22734" spans="1:4" x14ac:dyDescent="0.25">
      <c r="A22734" s="38"/>
      <c r="B22734" s="38"/>
      <c r="C22734" s="38"/>
      <c r="D22734" s="38"/>
    </row>
    <row r="22735" spans="1:4" x14ac:dyDescent="0.25">
      <c r="A22735" s="38"/>
      <c r="B22735" s="38"/>
      <c r="C22735" s="38"/>
      <c r="D22735" s="38"/>
    </row>
    <row r="22736" spans="1:4" x14ac:dyDescent="0.25">
      <c r="A22736" s="38"/>
      <c r="B22736" s="38"/>
      <c r="C22736" s="38"/>
      <c r="D22736" s="38"/>
    </row>
    <row r="22737" spans="1:4" x14ac:dyDescent="0.25">
      <c r="A22737" s="38"/>
      <c r="B22737" s="38"/>
      <c r="C22737" s="38"/>
      <c r="D22737" s="38"/>
    </row>
    <row r="22738" spans="1:4" x14ac:dyDescent="0.25">
      <c r="A22738" s="38"/>
      <c r="B22738" s="38"/>
      <c r="C22738" s="38"/>
      <c r="D22738" s="38"/>
    </row>
    <row r="22739" spans="1:4" x14ac:dyDescent="0.25">
      <c r="A22739" s="38"/>
      <c r="B22739" s="38"/>
      <c r="C22739" s="38"/>
      <c r="D22739" s="38"/>
    </row>
    <row r="22740" spans="1:4" x14ac:dyDescent="0.25">
      <c r="A22740" s="38"/>
      <c r="B22740" s="38"/>
      <c r="C22740" s="38"/>
      <c r="D22740" s="38"/>
    </row>
    <row r="22741" spans="1:4" x14ac:dyDescent="0.25">
      <c r="A22741" s="38"/>
      <c r="B22741" s="38"/>
      <c r="C22741" s="38"/>
      <c r="D22741" s="38"/>
    </row>
    <row r="22742" spans="1:4" x14ac:dyDescent="0.25">
      <c r="A22742" s="38"/>
      <c r="B22742" s="38"/>
      <c r="C22742" s="38"/>
      <c r="D22742" s="38"/>
    </row>
    <row r="22743" spans="1:4" x14ac:dyDescent="0.25">
      <c r="A22743" s="38"/>
      <c r="B22743" s="38"/>
      <c r="C22743" s="38"/>
      <c r="D22743" s="38"/>
    </row>
    <row r="22744" spans="1:4" x14ac:dyDescent="0.25">
      <c r="A22744" s="38"/>
      <c r="B22744" s="38"/>
      <c r="C22744" s="38"/>
      <c r="D22744" s="38"/>
    </row>
    <row r="22745" spans="1:4" x14ac:dyDescent="0.25">
      <c r="A22745" s="38"/>
      <c r="B22745" s="38"/>
      <c r="C22745" s="38"/>
      <c r="D22745" s="38"/>
    </row>
    <row r="22746" spans="1:4" x14ac:dyDescent="0.25">
      <c r="A22746" s="38"/>
      <c r="B22746" s="38"/>
      <c r="C22746" s="38"/>
      <c r="D22746" s="38"/>
    </row>
    <row r="22747" spans="1:4" x14ac:dyDescent="0.25">
      <c r="A22747" s="38"/>
      <c r="B22747" s="38"/>
      <c r="C22747" s="38"/>
      <c r="D22747" s="38"/>
    </row>
    <row r="22748" spans="1:4" x14ac:dyDescent="0.25">
      <c r="A22748" s="38"/>
      <c r="B22748" s="38"/>
      <c r="C22748" s="38"/>
      <c r="D22748" s="38"/>
    </row>
    <row r="22749" spans="1:4" x14ac:dyDescent="0.25">
      <c r="A22749" s="38"/>
      <c r="B22749" s="38"/>
      <c r="C22749" s="38"/>
      <c r="D22749" s="38"/>
    </row>
    <row r="22750" spans="1:4" x14ac:dyDescent="0.25">
      <c r="A22750" s="38"/>
      <c r="B22750" s="38"/>
      <c r="C22750" s="38"/>
      <c r="D22750" s="38"/>
    </row>
    <row r="22751" spans="1:4" x14ac:dyDescent="0.25">
      <c r="A22751" s="38"/>
      <c r="B22751" s="38"/>
      <c r="C22751" s="38"/>
      <c r="D22751" s="38"/>
    </row>
    <row r="22752" spans="1:4" x14ac:dyDescent="0.25">
      <c r="A22752" s="38"/>
      <c r="B22752" s="38"/>
      <c r="C22752" s="38"/>
      <c r="D22752" s="38"/>
    </row>
    <row r="22753" spans="1:4" x14ac:dyDescent="0.25">
      <c r="A22753" s="38"/>
      <c r="B22753" s="38"/>
      <c r="C22753" s="38"/>
      <c r="D22753" s="38"/>
    </row>
    <row r="22754" spans="1:4" x14ac:dyDescent="0.25">
      <c r="A22754" s="38"/>
      <c r="B22754" s="38"/>
      <c r="C22754" s="38"/>
      <c r="D22754" s="38"/>
    </row>
    <row r="22755" spans="1:4" x14ac:dyDescent="0.25">
      <c r="A22755" s="38"/>
      <c r="B22755" s="38"/>
      <c r="C22755" s="38"/>
      <c r="D22755" s="38"/>
    </row>
    <row r="22756" spans="1:4" x14ac:dyDescent="0.25">
      <c r="A22756" s="38"/>
      <c r="B22756" s="38"/>
      <c r="C22756" s="38"/>
      <c r="D22756" s="38"/>
    </row>
    <row r="22757" spans="1:4" x14ac:dyDescent="0.25">
      <c r="A22757" s="38"/>
      <c r="B22757" s="38"/>
      <c r="C22757" s="38"/>
      <c r="D22757" s="38"/>
    </row>
    <row r="22758" spans="1:4" x14ac:dyDescent="0.25">
      <c r="A22758" s="38"/>
      <c r="B22758" s="38"/>
      <c r="C22758" s="38"/>
      <c r="D22758" s="38"/>
    </row>
    <row r="22759" spans="1:4" x14ac:dyDescent="0.25">
      <c r="A22759" s="38"/>
      <c r="B22759" s="38"/>
      <c r="C22759" s="38"/>
      <c r="D22759" s="38"/>
    </row>
    <row r="22760" spans="1:4" x14ac:dyDescent="0.25">
      <c r="A22760" s="38"/>
      <c r="B22760" s="38"/>
      <c r="C22760" s="38"/>
      <c r="D22760" s="38"/>
    </row>
    <row r="22761" spans="1:4" x14ac:dyDescent="0.25">
      <c r="A22761" s="38"/>
      <c r="B22761" s="38"/>
      <c r="C22761" s="38"/>
      <c r="D22761" s="38"/>
    </row>
    <row r="22762" spans="1:4" x14ac:dyDescent="0.25">
      <c r="A22762" s="38"/>
      <c r="B22762" s="38"/>
      <c r="C22762" s="38"/>
      <c r="D22762" s="38"/>
    </row>
    <row r="22763" spans="1:4" x14ac:dyDescent="0.25">
      <c r="A22763" s="38"/>
      <c r="B22763" s="38"/>
      <c r="C22763" s="38"/>
      <c r="D22763" s="38"/>
    </row>
    <row r="22764" spans="1:4" x14ac:dyDescent="0.25">
      <c r="A22764" s="38"/>
      <c r="B22764" s="38"/>
      <c r="C22764" s="38"/>
      <c r="D22764" s="38"/>
    </row>
    <row r="22765" spans="1:4" x14ac:dyDescent="0.25">
      <c r="A22765" s="38"/>
      <c r="B22765" s="38"/>
      <c r="C22765" s="38"/>
      <c r="D22765" s="38"/>
    </row>
    <row r="22766" spans="1:4" x14ac:dyDescent="0.25">
      <c r="A22766" s="38"/>
      <c r="B22766" s="38"/>
      <c r="C22766" s="38"/>
      <c r="D22766" s="38"/>
    </row>
    <row r="22767" spans="1:4" x14ac:dyDescent="0.25">
      <c r="A22767" s="38"/>
      <c r="B22767" s="38"/>
      <c r="C22767" s="38"/>
      <c r="D22767" s="38"/>
    </row>
    <row r="22768" spans="1:4" x14ac:dyDescent="0.25">
      <c r="A22768" s="38"/>
      <c r="B22768" s="38"/>
      <c r="C22768" s="38"/>
      <c r="D22768" s="38"/>
    </row>
    <row r="22769" spans="1:4" x14ac:dyDescent="0.25">
      <c r="A22769" s="38"/>
      <c r="B22769" s="38"/>
      <c r="C22769" s="38"/>
      <c r="D22769" s="38"/>
    </row>
    <row r="22770" spans="1:4" x14ac:dyDescent="0.25">
      <c r="A22770" s="38"/>
      <c r="B22770" s="38"/>
      <c r="C22770" s="38"/>
      <c r="D22770" s="38"/>
    </row>
    <row r="22771" spans="1:4" x14ac:dyDescent="0.25">
      <c r="A22771" s="38"/>
      <c r="B22771" s="38"/>
      <c r="C22771" s="38"/>
      <c r="D22771" s="38"/>
    </row>
    <row r="22772" spans="1:4" x14ac:dyDescent="0.25">
      <c r="A22772" s="38"/>
      <c r="B22772" s="38"/>
      <c r="C22772" s="38"/>
      <c r="D22772" s="38"/>
    </row>
    <row r="22773" spans="1:4" x14ac:dyDescent="0.25">
      <c r="A22773" s="38"/>
      <c r="B22773" s="38"/>
      <c r="C22773" s="38"/>
      <c r="D22773" s="38"/>
    </row>
    <row r="22774" spans="1:4" x14ac:dyDescent="0.25">
      <c r="A22774" s="38"/>
      <c r="B22774" s="38"/>
      <c r="C22774" s="38"/>
      <c r="D22774" s="38"/>
    </row>
    <row r="22775" spans="1:4" x14ac:dyDescent="0.25">
      <c r="A22775" s="38"/>
      <c r="B22775" s="38"/>
      <c r="C22775" s="38"/>
      <c r="D22775" s="38"/>
    </row>
    <row r="22776" spans="1:4" x14ac:dyDescent="0.25">
      <c r="A22776" s="38"/>
      <c r="B22776" s="38"/>
      <c r="C22776" s="38"/>
      <c r="D22776" s="38"/>
    </row>
    <row r="22777" spans="1:4" x14ac:dyDescent="0.25">
      <c r="A22777" s="38"/>
      <c r="B22777" s="38"/>
      <c r="C22777" s="38"/>
      <c r="D22777" s="38"/>
    </row>
    <row r="22778" spans="1:4" x14ac:dyDescent="0.25">
      <c r="A22778" s="38"/>
      <c r="B22778" s="38"/>
      <c r="C22778" s="38"/>
      <c r="D22778" s="38"/>
    </row>
    <row r="22779" spans="1:4" x14ac:dyDescent="0.25">
      <c r="A22779" s="38"/>
      <c r="B22779" s="38"/>
      <c r="C22779" s="38"/>
      <c r="D22779" s="38"/>
    </row>
    <row r="22780" spans="1:4" x14ac:dyDescent="0.25">
      <c r="A22780" s="38"/>
      <c r="B22780" s="38"/>
      <c r="C22780" s="38"/>
      <c r="D22780" s="38"/>
    </row>
    <row r="22781" spans="1:4" x14ac:dyDescent="0.25">
      <c r="A22781" s="38"/>
      <c r="B22781" s="38"/>
      <c r="C22781" s="38"/>
      <c r="D22781" s="38"/>
    </row>
    <row r="22782" spans="1:4" x14ac:dyDescent="0.25">
      <c r="A22782" s="38"/>
      <c r="B22782" s="38"/>
      <c r="C22782" s="38"/>
      <c r="D22782" s="38"/>
    </row>
    <row r="22783" spans="1:4" x14ac:dyDescent="0.25">
      <c r="A22783" s="38"/>
      <c r="B22783" s="38"/>
      <c r="C22783" s="38"/>
      <c r="D22783" s="38"/>
    </row>
    <row r="22784" spans="1:4" x14ac:dyDescent="0.25">
      <c r="A22784" s="38"/>
      <c r="B22784" s="38"/>
      <c r="C22784" s="38"/>
      <c r="D22784" s="38"/>
    </row>
    <row r="22785" spans="1:4" x14ac:dyDescent="0.25">
      <c r="A22785" s="38"/>
      <c r="B22785" s="38"/>
      <c r="C22785" s="38"/>
      <c r="D22785" s="38"/>
    </row>
    <row r="22786" spans="1:4" x14ac:dyDescent="0.25">
      <c r="A22786" s="38"/>
      <c r="B22786" s="38"/>
      <c r="C22786" s="38"/>
      <c r="D22786" s="38"/>
    </row>
    <row r="22787" spans="1:4" x14ac:dyDescent="0.25">
      <c r="A22787" s="38"/>
      <c r="B22787" s="38"/>
      <c r="C22787" s="38"/>
      <c r="D22787" s="38"/>
    </row>
    <row r="22788" spans="1:4" x14ac:dyDescent="0.25">
      <c r="A22788" s="38"/>
      <c r="B22788" s="38"/>
      <c r="C22788" s="38"/>
      <c r="D22788" s="38"/>
    </row>
    <row r="22789" spans="1:4" x14ac:dyDescent="0.25">
      <c r="A22789" s="38"/>
      <c r="B22789" s="38"/>
      <c r="C22789" s="38"/>
      <c r="D22789" s="38"/>
    </row>
    <row r="22790" spans="1:4" x14ac:dyDescent="0.25">
      <c r="A22790" s="38"/>
      <c r="B22790" s="38"/>
      <c r="C22790" s="38"/>
      <c r="D22790" s="38"/>
    </row>
    <row r="22791" spans="1:4" x14ac:dyDescent="0.25">
      <c r="A22791" s="38"/>
      <c r="B22791" s="38"/>
      <c r="C22791" s="38"/>
      <c r="D22791" s="38"/>
    </row>
    <row r="22792" spans="1:4" x14ac:dyDescent="0.25">
      <c r="A22792" s="38"/>
      <c r="B22792" s="38"/>
      <c r="C22792" s="38"/>
      <c r="D22792" s="38"/>
    </row>
    <row r="22793" spans="1:4" x14ac:dyDescent="0.25">
      <c r="A22793" s="38"/>
      <c r="B22793" s="38"/>
      <c r="C22793" s="38"/>
      <c r="D22793" s="38"/>
    </row>
    <row r="22794" spans="1:4" x14ac:dyDescent="0.25">
      <c r="A22794" s="38"/>
      <c r="B22794" s="38"/>
      <c r="C22794" s="38"/>
      <c r="D22794" s="38"/>
    </row>
    <row r="22795" spans="1:4" x14ac:dyDescent="0.25">
      <c r="A22795" s="38"/>
      <c r="B22795" s="38"/>
      <c r="C22795" s="38"/>
      <c r="D22795" s="38"/>
    </row>
    <row r="22796" spans="1:4" x14ac:dyDescent="0.25">
      <c r="A22796" s="38"/>
      <c r="B22796" s="38"/>
      <c r="C22796" s="38"/>
      <c r="D22796" s="38"/>
    </row>
    <row r="22797" spans="1:4" x14ac:dyDescent="0.25">
      <c r="A22797" s="38"/>
      <c r="B22797" s="38"/>
      <c r="C22797" s="38"/>
      <c r="D22797" s="38"/>
    </row>
    <row r="22798" spans="1:4" x14ac:dyDescent="0.25">
      <c r="A22798" s="38"/>
      <c r="B22798" s="38"/>
      <c r="C22798" s="38"/>
      <c r="D22798" s="38"/>
    </row>
    <row r="22799" spans="1:4" x14ac:dyDescent="0.25">
      <c r="A22799" s="38"/>
      <c r="B22799" s="38"/>
      <c r="C22799" s="38"/>
      <c r="D22799" s="38"/>
    </row>
    <row r="22800" spans="1:4" x14ac:dyDescent="0.25">
      <c r="A22800" s="38"/>
      <c r="B22800" s="38"/>
      <c r="C22800" s="38"/>
      <c r="D22800" s="38"/>
    </row>
    <row r="22801" spans="1:4" x14ac:dyDescent="0.25">
      <c r="A22801" s="38"/>
      <c r="B22801" s="38"/>
      <c r="C22801" s="38"/>
      <c r="D22801" s="38"/>
    </row>
    <row r="22802" spans="1:4" x14ac:dyDescent="0.25">
      <c r="A22802" s="38"/>
      <c r="B22802" s="38"/>
      <c r="C22802" s="38"/>
      <c r="D22802" s="38"/>
    </row>
    <row r="22803" spans="1:4" x14ac:dyDescent="0.25">
      <c r="A22803" s="38"/>
      <c r="B22803" s="38"/>
      <c r="C22803" s="38"/>
      <c r="D22803" s="38"/>
    </row>
    <row r="22804" spans="1:4" x14ac:dyDescent="0.25">
      <c r="A22804" s="38"/>
      <c r="B22804" s="38"/>
      <c r="C22804" s="38"/>
      <c r="D22804" s="38"/>
    </row>
    <row r="22805" spans="1:4" x14ac:dyDescent="0.25">
      <c r="A22805" s="38"/>
      <c r="B22805" s="38"/>
      <c r="C22805" s="38"/>
      <c r="D22805" s="38"/>
    </row>
    <row r="22806" spans="1:4" x14ac:dyDescent="0.25">
      <c r="A22806" s="38"/>
      <c r="B22806" s="38"/>
      <c r="C22806" s="38"/>
      <c r="D22806" s="38"/>
    </row>
    <row r="22807" spans="1:4" x14ac:dyDescent="0.25">
      <c r="A22807" s="38"/>
      <c r="B22807" s="38"/>
      <c r="C22807" s="38"/>
      <c r="D22807" s="38"/>
    </row>
    <row r="22808" spans="1:4" x14ac:dyDescent="0.25">
      <c r="A22808" s="38"/>
      <c r="B22808" s="38"/>
      <c r="C22808" s="38"/>
      <c r="D22808" s="38"/>
    </row>
    <row r="22809" spans="1:4" x14ac:dyDescent="0.25">
      <c r="A22809" s="38"/>
      <c r="B22809" s="38"/>
      <c r="C22809" s="38"/>
      <c r="D22809" s="38"/>
    </row>
    <row r="22810" spans="1:4" x14ac:dyDescent="0.25">
      <c r="A22810" s="38"/>
      <c r="B22810" s="38"/>
      <c r="C22810" s="38"/>
      <c r="D22810" s="38"/>
    </row>
    <row r="22811" spans="1:4" x14ac:dyDescent="0.25">
      <c r="A22811" s="38"/>
      <c r="B22811" s="38"/>
      <c r="C22811" s="38"/>
      <c r="D22811" s="38"/>
    </row>
    <row r="22812" spans="1:4" x14ac:dyDescent="0.25">
      <c r="A22812" s="38"/>
      <c r="B22812" s="38"/>
      <c r="C22812" s="38"/>
      <c r="D22812" s="38"/>
    </row>
    <row r="22813" spans="1:4" x14ac:dyDescent="0.25">
      <c r="A22813" s="38"/>
      <c r="B22813" s="38"/>
      <c r="C22813" s="38"/>
      <c r="D22813" s="38"/>
    </row>
    <row r="22814" spans="1:4" x14ac:dyDescent="0.25">
      <c r="A22814" s="38"/>
      <c r="B22814" s="38"/>
      <c r="C22814" s="38"/>
      <c r="D22814" s="38"/>
    </row>
    <row r="22815" spans="1:4" x14ac:dyDescent="0.25">
      <c r="A22815" s="38"/>
      <c r="B22815" s="38"/>
      <c r="C22815" s="38"/>
      <c r="D22815" s="38"/>
    </row>
    <row r="22816" spans="1:4" x14ac:dyDescent="0.25">
      <c r="A22816" s="38"/>
      <c r="B22816" s="38"/>
      <c r="C22816" s="38"/>
      <c r="D22816" s="38"/>
    </row>
    <row r="22817" spans="1:4" x14ac:dyDescent="0.25">
      <c r="A22817" s="38"/>
      <c r="B22817" s="38"/>
      <c r="C22817" s="38"/>
      <c r="D22817" s="38"/>
    </row>
    <row r="22818" spans="1:4" x14ac:dyDescent="0.25">
      <c r="A22818" s="38"/>
      <c r="B22818" s="38"/>
      <c r="C22818" s="38"/>
      <c r="D22818" s="38"/>
    </row>
    <row r="22819" spans="1:4" x14ac:dyDescent="0.25">
      <c r="A22819" s="38"/>
      <c r="B22819" s="38"/>
      <c r="C22819" s="38"/>
      <c r="D22819" s="38"/>
    </row>
    <row r="22820" spans="1:4" x14ac:dyDescent="0.25">
      <c r="A22820" s="38"/>
      <c r="B22820" s="38"/>
      <c r="C22820" s="38"/>
      <c r="D22820" s="38"/>
    </row>
    <row r="22821" spans="1:4" x14ac:dyDescent="0.25">
      <c r="A22821" s="38"/>
      <c r="B22821" s="38"/>
      <c r="C22821" s="38"/>
      <c r="D22821" s="38"/>
    </row>
    <row r="22822" spans="1:4" x14ac:dyDescent="0.25">
      <c r="A22822" s="38"/>
      <c r="B22822" s="38"/>
      <c r="C22822" s="38"/>
      <c r="D22822" s="38"/>
    </row>
    <row r="22823" spans="1:4" x14ac:dyDescent="0.25">
      <c r="A22823" s="38"/>
      <c r="B22823" s="38"/>
      <c r="C22823" s="38"/>
      <c r="D22823" s="38"/>
    </row>
    <row r="22824" spans="1:4" x14ac:dyDescent="0.25">
      <c r="A22824" s="38"/>
      <c r="B22824" s="38"/>
      <c r="C22824" s="38"/>
      <c r="D22824" s="38"/>
    </row>
    <row r="22825" spans="1:4" x14ac:dyDescent="0.25">
      <c r="A22825" s="38"/>
      <c r="B22825" s="38"/>
      <c r="C22825" s="38"/>
      <c r="D22825" s="38"/>
    </row>
    <row r="22826" spans="1:4" x14ac:dyDescent="0.25">
      <c r="A22826" s="38"/>
      <c r="B22826" s="38"/>
      <c r="C22826" s="38"/>
      <c r="D22826" s="38"/>
    </row>
    <row r="22827" spans="1:4" x14ac:dyDescent="0.25">
      <c r="A22827" s="38"/>
      <c r="B22827" s="38"/>
      <c r="C22827" s="38"/>
      <c r="D22827" s="38"/>
    </row>
    <row r="22828" spans="1:4" x14ac:dyDescent="0.25">
      <c r="A22828" s="38"/>
      <c r="B22828" s="38"/>
      <c r="C22828" s="38"/>
      <c r="D22828" s="38"/>
    </row>
    <row r="22829" spans="1:4" x14ac:dyDescent="0.25">
      <c r="A22829" s="38"/>
      <c r="B22829" s="38"/>
      <c r="C22829" s="38"/>
      <c r="D22829" s="38"/>
    </row>
    <row r="22830" spans="1:4" x14ac:dyDescent="0.25">
      <c r="A22830" s="38"/>
      <c r="B22830" s="38"/>
      <c r="C22830" s="38"/>
      <c r="D22830" s="38"/>
    </row>
    <row r="22831" spans="1:4" x14ac:dyDescent="0.25">
      <c r="A22831" s="38"/>
      <c r="B22831" s="38"/>
      <c r="C22831" s="38"/>
      <c r="D22831" s="38"/>
    </row>
    <row r="22832" spans="1:4" x14ac:dyDescent="0.25">
      <c r="A22832" s="38"/>
      <c r="B22832" s="38"/>
      <c r="C22832" s="38"/>
      <c r="D22832" s="38"/>
    </row>
    <row r="22833" spans="1:4" x14ac:dyDescent="0.25">
      <c r="A22833" s="38"/>
      <c r="B22833" s="38"/>
      <c r="C22833" s="38"/>
      <c r="D22833" s="38"/>
    </row>
    <row r="22834" spans="1:4" x14ac:dyDescent="0.25">
      <c r="A22834" s="38"/>
      <c r="B22834" s="38"/>
      <c r="C22834" s="38"/>
      <c r="D22834" s="38"/>
    </row>
    <row r="22835" spans="1:4" x14ac:dyDescent="0.25">
      <c r="A22835" s="38"/>
      <c r="B22835" s="38"/>
      <c r="C22835" s="38"/>
      <c r="D22835" s="38"/>
    </row>
    <row r="22836" spans="1:4" x14ac:dyDescent="0.25">
      <c r="A22836" s="38"/>
      <c r="B22836" s="38"/>
      <c r="C22836" s="38"/>
      <c r="D22836" s="38"/>
    </row>
    <row r="22837" spans="1:4" x14ac:dyDescent="0.25">
      <c r="A22837" s="38"/>
      <c r="B22837" s="38"/>
      <c r="C22837" s="38"/>
      <c r="D22837" s="38"/>
    </row>
    <row r="22838" spans="1:4" x14ac:dyDescent="0.25">
      <c r="A22838" s="38"/>
      <c r="B22838" s="38"/>
      <c r="C22838" s="38"/>
      <c r="D22838" s="38"/>
    </row>
    <row r="22839" spans="1:4" x14ac:dyDescent="0.25">
      <c r="A22839" s="38"/>
      <c r="B22839" s="38"/>
      <c r="C22839" s="38"/>
      <c r="D22839" s="38"/>
    </row>
    <row r="22840" spans="1:4" x14ac:dyDescent="0.25">
      <c r="A22840" s="38"/>
      <c r="B22840" s="38"/>
      <c r="C22840" s="38"/>
      <c r="D22840" s="38"/>
    </row>
    <row r="22841" spans="1:4" x14ac:dyDescent="0.25">
      <c r="A22841" s="38"/>
      <c r="B22841" s="38"/>
      <c r="C22841" s="38"/>
      <c r="D22841" s="38"/>
    </row>
    <row r="22842" spans="1:4" x14ac:dyDescent="0.25">
      <c r="A22842" s="38"/>
      <c r="B22842" s="38"/>
      <c r="C22842" s="38"/>
      <c r="D22842" s="38"/>
    </row>
    <row r="22843" spans="1:4" x14ac:dyDescent="0.25">
      <c r="A22843" s="38"/>
      <c r="B22843" s="38"/>
      <c r="C22843" s="38"/>
      <c r="D22843" s="38"/>
    </row>
    <row r="22844" spans="1:4" x14ac:dyDescent="0.25">
      <c r="A22844" s="38"/>
      <c r="B22844" s="38"/>
      <c r="C22844" s="38"/>
      <c r="D22844" s="38"/>
    </row>
    <row r="22845" spans="1:4" x14ac:dyDescent="0.25">
      <c r="A22845" s="38"/>
      <c r="B22845" s="38"/>
      <c r="C22845" s="38"/>
      <c r="D22845" s="38"/>
    </row>
    <row r="22846" spans="1:4" x14ac:dyDescent="0.25">
      <c r="A22846" s="38"/>
      <c r="B22846" s="38"/>
      <c r="C22846" s="38"/>
      <c r="D22846" s="38"/>
    </row>
    <row r="22847" spans="1:4" x14ac:dyDescent="0.25">
      <c r="A22847" s="38"/>
      <c r="B22847" s="38"/>
      <c r="C22847" s="38"/>
      <c r="D22847" s="38"/>
    </row>
    <row r="22848" spans="1:4" x14ac:dyDescent="0.25">
      <c r="A22848" s="38"/>
      <c r="B22848" s="38"/>
      <c r="C22848" s="38"/>
      <c r="D22848" s="38"/>
    </row>
    <row r="22849" spans="1:4" x14ac:dyDescent="0.25">
      <c r="A22849" s="38"/>
      <c r="B22849" s="38"/>
      <c r="C22849" s="38"/>
      <c r="D22849" s="38"/>
    </row>
    <row r="22850" spans="1:4" x14ac:dyDescent="0.25">
      <c r="A22850" s="38"/>
      <c r="B22850" s="38"/>
      <c r="C22850" s="38"/>
      <c r="D22850" s="38"/>
    </row>
    <row r="22851" spans="1:4" x14ac:dyDescent="0.25">
      <c r="A22851" s="38"/>
      <c r="B22851" s="38"/>
      <c r="C22851" s="38"/>
      <c r="D22851" s="38"/>
    </row>
    <row r="22852" spans="1:4" x14ac:dyDescent="0.25">
      <c r="A22852" s="38"/>
      <c r="B22852" s="38"/>
      <c r="C22852" s="38"/>
      <c r="D22852" s="38"/>
    </row>
    <row r="22853" spans="1:4" x14ac:dyDescent="0.25">
      <c r="A22853" s="38"/>
      <c r="B22853" s="38"/>
      <c r="C22853" s="38"/>
      <c r="D22853" s="38"/>
    </row>
    <row r="22854" spans="1:4" x14ac:dyDescent="0.25">
      <c r="A22854" s="38"/>
      <c r="B22854" s="38"/>
      <c r="C22854" s="38"/>
      <c r="D22854" s="38"/>
    </row>
    <row r="22855" spans="1:4" x14ac:dyDescent="0.25">
      <c r="A22855" s="38"/>
      <c r="B22855" s="38"/>
      <c r="C22855" s="38"/>
      <c r="D22855" s="38"/>
    </row>
    <row r="22856" spans="1:4" x14ac:dyDescent="0.25">
      <c r="A22856" s="38"/>
      <c r="B22856" s="38"/>
      <c r="C22856" s="38"/>
      <c r="D22856" s="38"/>
    </row>
    <row r="22857" spans="1:4" x14ac:dyDescent="0.25">
      <c r="A22857" s="38"/>
      <c r="B22857" s="38"/>
      <c r="C22857" s="38"/>
      <c r="D22857" s="38"/>
    </row>
    <row r="22858" spans="1:4" x14ac:dyDescent="0.25">
      <c r="A22858" s="38"/>
      <c r="B22858" s="38"/>
      <c r="C22858" s="38"/>
      <c r="D22858" s="38"/>
    </row>
    <row r="22859" spans="1:4" x14ac:dyDescent="0.25">
      <c r="A22859" s="38"/>
      <c r="B22859" s="38"/>
      <c r="C22859" s="38"/>
      <c r="D22859" s="38"/>
    </row>
    <row r="22860" spans="1:4" x14ac:dyDescent="0.25">
      <c r="A22860" s="38"/>
      <c r="B22860" s="38"/>
      <c r="C22860" s="38"/>
      <c r="D22860" s="38"/>
    </row>
    <row r="22861" spans="1:4" x14ac:dyDescent="0.25">
      <c r="A22861" s="38"/>
      <c r="B22861" s="38"/>
      <c r="C22861" s="38"/>
      <c r="D22861" s="38"/>
    </row>
    <row r="22862" spans="1:4" x14ac:dyDescent="0.25">
      <c r="A22862" s="38"/>
      <c r="B22862" s="38"/>
      <c r="C22862" s="38"/>
      <c r="D22862" s="38"/>
    </row>
    <row r="22863" spans="1:4" x14ac:dyDescent="0.25">
      <c r="A22863" s="38"/>
      <c r="B22863" s="38"/>
      <c r="C22863" s="38"/>
      <c r="D22863" s="38"/>
    </row>
    <row r="22864" spans="1:4" x14ac:dyDescent="0.25">
      <c r="A22864" s="38"/>
      <c r="B22864" s="38"/>
      <c r="C22864" s="38"/>
      <c r="D22864" s="38"/>
    </row>
    <row r="22865" spans="1:4" x14ac:dyDescent="0.25">
      <c r="A22865" s="38"/>
      <c r="B22865" s="38"/>
      <c r="C22865" s="38"/>
      <c r="D22865" s="38"/>
    </row>
    <row r="22866" spans="1:4" x14ac:dyDescent="0.25">
      <c r="A22866" s="38"/>
      <c r="B22866" s="38"/>
      <c r="C22866" s="38"/>
      <c r="D22866" s="38"/>
    </row>
    <row r="22867" spans="1:4" x14ac:dyDescent="0.25">
      <c r="A22867" s="38"/>
      <c r="B22867" s="38"/>
      <c r="C22867" s="38"/>
      <c r="D22867" s="38"/>
    </row>
    <row r="22868" spans="1:4" x14ac:dyDescent="0.25">
      <c r="A22868" s="38"/>
      <c r="B22868" s="38"/>
      <c r="C22868" s="38"/>
      <c r="D22868" s="38"/>
    </row>
    <row r="22869" spans="1:4" x14ac:dyDescent="0.25">
      <c r="A22869" s="38"/>
      <c r="B22869" s="38"/>
      <c r="C22869" s="38"/>
      <c r="D22869" s="38"/>
    </row>
    <row r="22870" spans="1:4" x14ac:dyDescent="0.25">
      <c r="A22870" s="38"/>
      <c r="B22870" s="38"/>
      <c r="C22870" s="38"/>
      <c r="D22870" s="38"/>
    </row>
    <row r="22871" spans="1:4" x14ac:dyDescent="0.25">
      <c r="A22871" s="38"/>
      <c r="B22871" s="38"/>
      <c r="C22871" s="38"/>
      <c r="D22871" s="38"/>
    </row>
    <row r="22872" spans="1:4" x14ac:dyDescent="0.25">
      <c r="A22872" s="38"/>
      <c r="B22872" s="38"/>
      <c r="C22872" s="38"/>
      <c r="D22872" s="38"/>
    </row>
    <row r="22873" spans="1:4" x14ac:dyDescent="0.25">
      <c r="A22873" s="38"/>
      <c r="B22873" s="38"/>
      <c r="C22873" s="38"/>
      <c r="D22873" s="38"/>
    </row>
    <row r="22874" spans="1:4" x14ac:dyDescent="0.25">
      <c r="A22874" s="38"/>
      <c r="B22874" s="38"/>
      <c r="C22874" s="38"/>
      <c r="D22874" s="38"/>
    </row>
    <row r="22875" spans="1:4" x14ac:dyDescent="0.25">
      <c r="A22875" s="38"/>
      <c r="B22875" s="38"/>
      <c r="C22875" s="38"/>
      <c r="D22875" s="38"/>
    </row>
    <row r="22876" spans="1:4" x14ac:dyDescent="0.25">
      <c r="A22876" s="38"/>
      <c r="B22876" s="38"/>
      <c r="C22876" s="38"/>
      <c r="D22876" s="38"/>
    </row>
    <row r="22877" spans="1:4" x14ac:dyDescent="0.25">
      <c r="A22877" s="38"/>
      <c r="B22877" s="38"/>
      <c r="C22877" s="38"/>
      <c r="D22877" s="38"/>
    </row>
    <row r="22878" spans="1:4" x14ac:dyDescent="0.25">
      <c r="A22878" s="38"/>
      <c r="B22878" s="38"/>
      <c r="C22878" s="38"/>
      <c r="D22878" s="38"/>
    </row>
    <row r="22879" spans="1:4" x14ac:dyDescent="0.25">
      <c r="A22879" s="38"/>
      <c r="B22879" s="38"/>
      <c r="C22879" s="38"/>
      <c r="D22879" s="38"/>
    </row>
    <row r="22880" spans="1:4" x14ac:dyDescent="0.25">
      <c r="A22880" s="38"/>
      <c r="B22880" s="38"/>
      <c r="C22880" s="38"/>
      <c r="D22880" s="38"/>
    </row>
    <row r="22881" spans="1:4" x14ac:dyDescent="0.25">
      <c r="A22881" s="38"/>
      <c r="B22881" s="38"/>
      <c r="C22881" s="38"/>
      <c r="D22881" s="38"/>
    </row>
    <row r="22882" spans="1:4" x14ac:dyDescent="0.25">
      <c r="A22882" s="38"/>
      <c r="B22882" s="38"/>
      <c r="C22882" s="38"/>
      <c r="D22882" s="38"/>
    </row>
    <row r="22883" spans="1:4" x14ac:dyDescent="0.25">
      <c r="A22883" s="38"/>
      <c r="B22883" s="38"/>
      <c r="C22883" s="38"/>
      <c r="D22883" s="38"/>
    </row>
    <row r="22884" spans="1:4" x14ac:dyDescent="0.25">
      <c r="A22884" s="38"/>
      <c r="B22884" s="38"/>
      <c r="C22884" s="38"/>
      <c r="D22884" s="38"/>
    </row>
    <row r="22885" spans="1:4" x14ac:dyDescent="0.25">
      <c r="A22885" s="38"/>
      <c r="B22885" s="38"/>
      <c r="C22885" s="38"/>
      <c r="D22885" s="38"/>
    </row>
    <row r="22886" spans="1:4" x14ac:dyDescent="0.25">
      <c r="A22886" s="38"/>
      <c r="B22886" s="38"/>
      <c r="C22886" s="38"/>
      <c r="D22886" s="38"/>
    </row>
    <row r="22887" spans="1:4" x14ac:dyDescent="0.25">
      <c r="A22887" s="38"/>
      <c r="B22887" s="38"/>
      <c r="C22887" s="38"/>
      <c r="D22887" s="38"/>
    </row>
    <row r="22888" spans="1:4" x14ac:dyDescent="0.25">
      <c r="A22888" s="38"/>
      <c r="B22888" s="38"/>
      <c r="C22888" s="38"/>
      <c r="D22888" s="38"/>
    </row>
    <row r="22889" spans="1:4" x14ac:dyDescent="0.25">
      <c r="A22889" s="38"/>
      <c r="B22889" s="38"/>
      <c r="C22889" s="38"/>
      <c r="D22889" s="38"/>
    </row>
    <row r="22890" spans="1:4" x14ac:dyDescent="0.25">
      <c r="A22890" s="38"/>
      <c r="B22890" s="38"/>
      <c r="C22890" s="38"/>
      <c r="D22890" s="38"/>
    </row>
    <row r="22891" spans="1:4" x14ac:dyDescent="0.25">
      <c r="A22891" s="38"/>
      <c r="B22891" s="38"/>
      <c r="C22891" s="38"/>
      <c r="D22891" s="38"/>
    </row>
    <row r="22892" spans="1:4" x14ac:dyDescent="0.25">
      <c r="A22892" s="38"/>
      <c r="B22892" s="38"/>
      <c r="C22892" s="38"/>
      <c r="D22892" s="38"/>
    </row>
    <row r="22893" spans="1:4" x14ac:dyDescent="0.25">
      <c r="A22893" s="38"/>
      <c r="B22893" s="38"/>
      <c r="C22893" s="38"/>
      <c r="D22893" s="38"/>
    </row>
    <row r="22894" spans="1:4" x14ac:dyDescent="0.25">
      <c r="A22894" s="38"/>
      <c r="B22894" s="38"/>
      <c r="C22894" s="38"/>
      <c r="D22894" s="38"/>
    </row>
    <row r="22895" spans="1:4" x14ac:dyDescent="0.25">
      <c r="A22895" s="38"/>
      <c r="B22895" s="38"/>
      <c r="C22895" s="38"/>
      <c r="D22895" s="38"/>
    </row>
    <row r="22896" spans="1:4" x14ac:dyDescent="0.25">
      <c r="A22896" s="38"/>
      <c r="B22896" s="38"/>
      <c r="C22896" s="38"/>
      <c r="D22896" s="38"/>
    </row>
    <row r="22897" spans="1:4" x14ac:dyDescent="0.25">
      <c r="A22897" s="38"/>
      <c r="B22897" s="38"/>
      <c r="C22897" s="38"/>
      <c r="D22897" s="38"/>
    </row>
    <row r="22898" spans="1:4" x14ac:dyDescent="0.25">
      <c r="A22898" s="38"/>
      <c r="B22898" s="38"/>
      <c r="C22898" s="38"/>
      <c r="D22898" s="38"/>
    </row>
    <row r="22899" spans="1:4" x14ac:dyDescent="0.25">
      <c r="A22899" s="38"/>
      <c r="B22899" s="38"/>
      <c r="C22899" s="38"/>
      <c r="D22899" s="38"/>
    </row>
    <row r="22900" spans="1:4" x14ac:dyDescent="0.25">
      <c r="A22900" s="38"/>
      <c r="B22900" s="38"/>
      <c r="C22900" s="38"/>
      <c r="D22900" s="38"/>
    </row>
    <row r="22901" spans="1:4" x14ac:dyDescent="0.25">
      <c r="A22901" s="38"/>
      <c r="B22901" s="38"/>
      <c r="C22901" s="38"/>
      <c r="D22901" s="38"/>
    </row>
    <row r="22902" spans="1:4" x14ac:dyDescent="0.25">
      <c r="A22902" s="38"/>
      <c r="B22902" s="38"/>
      <c r="C22902" s="38"/>
      <c r="D22902" s="38"/>
    </row>
    <row r="22903" spans="1:4" x14ac:dyDescent="0.25">
      <c r="A22903" s="38"/>
      <c r="B22903" s="38"/>
      <c r="C22903" s="38"/>
      <c r="D22903" s="38"/>
    </row>
    <row r="22904" spans="1:4" x14ac:dyDescent="0.25">
      <c r="A22904" s="38"/>
      <c r="B22904" s="38"/>
      <c r="C22904" s="38"/>
      <c r="D22904" s="38"/>
    </row>
    <row r="22905" spans="1:4" x14ac:dyDescent="0.25">
      <c r="A22905" s="38"/>
      <c r="B22905" s="38"/>
      <c r="C22905" s="38"/>
      <c r="D22905" s="38"/>
    </row>
    <row r="22906" spans="1:4" x14ac:dyDescent="0.25">
      <c r="A22906" s="38"/>
      <c r="B22906" s="38"/>
      <c r="C22906" s="38"/>
      <c r="D22906" s="38"/>
    </row>
    <row r="22907" spans="1:4" x14ac:dyDescent="0.25">
      <c r="A22907" s="38"/>
      <c r="B22907" s="38"/>
      <c r="C22907" s="38"/>
      <c r="D22907" s="38"/>
    </row>
    <row r="22908" spans="1:4" x14ac:dyDescent="0.25">
      <c r="A22908" s="38"/>
      <c r="B22908" s="38"/>
      <c r="C22908" s="38"/>
      <c r="D22908" s="38"/>
    </row>
    <row r="22909" spans="1:4" x14ac:dyDescent="0.25">
      <c r="A22909" s="38"/>
      <c r="B22909" s="38"/>
      <c r="C22909" s="38"/>
      <c r="D22909" s="38"/>
    </row>
    <row r="22910" spans="1:4" x14ac:dyDescent="0.25">
      <c r="A22910" s="38"/>
      <c r="B22910" s="38"/>
      <c r="C22910" s="38"/>
      <c r="D22910" s="38"/>
    </row>
    <row r="22911" spans="1:4" x14ac:dyDescent="0.25">
      <c r="A22911" s="38"/>
      <c r="B22911" s="38"/>
      <c r="C22911" s="38"/>
      <c r="D22911" s="38"/>
    </row>
    <row r="22912" spans="1:4" x14ac:dyDescent="0.25">
      <c r="A22912" s="38"/>
      <c r="B22912" s="38"/>
      <c r="C22912" s="38"/>
      <c r="D22912" s="38"/>
    </row>
    <row r="22913" spans="1:4" x14ac:dyDescent="0.25">
      <c r="A22913" s="38"/>
      <c r="B22913" s="38"/>
      <c r="C22913" s="38"/>
      <c r="D22913" s="38"/>
    </row>
    <row r="22914" spans="1:4" x14ac:dyDescent="0.25">
      <c r="A22914" s="38"/>
      <c r="B22914" s="38"/>
      <c r="C22914" s="38"/>
      <c r="D22914" s="38"/>
    </row>
    <row r="22915" spans="1:4" x14ac:dyDescent="0.25">
      <c r="A22915" s="38"/>
      <c r="B22915" s="38"/>
      <c r="C22915" s="38"/>
      <c r="D22915" s="38"/>
    </row>
    <row r="22916" spans="1:4" x14ac:dyDescent="0.25">
      <c r="A22916" s="38"/>
      <c r="B22916" s="38"/>
      <c r="C22916" s="38"/>
      <c r="D22916" s="38"/>
    </row>
    <row r="22917" spans="1:4" x14ac:dyDescent="0.25">
      <c r="A22917" s="38"/>
      <c r="B22917" s="38"/>
      <c r="C22917" s="38"/>
      <c r="D22917" s="38"/>
    </row>
    <row r="22918" spans="1:4" x14ac:dyDescent="0.25">
      <c r="A22918" s="38"/>
      <c r="B22918" s="38"/>
      <c r="C22918" s="38"/>
      <c r="D22918" s="38"/>
    </row>
    <row r="22919" spans="1:4" x14ac:dyDescent="0.25">
      <c r="A22919" s="38"/>
      <c r="B22919" s="38"/>
      <c r="C22919" s="38"/>
      <c r="D22919" s="38"/>
    </row>
    <row r="22920" spans="1:4" x14ac:dyDescent="0.25">
      <c r="A22920" s="38"/>
      <c r="B22920" s="38"/>
      <c r="C22920" s="38"/>
      <c r="D22920" s="38"/>
    </row>
    <row r="22921" spans="1:4" x14ac:dyDescent="0.25">
      <c r="A22921" s="38"/>
      <c r="B22921" s="38"/>
      <c r="C22921" s="38"/>
      <c r="D22921" s="38"/>
    </row>
    <row r="22922" spans="1:4" x14ac:dyDescent="0.25">
      <c r="A22922" s="38"/>
      <c r="B22922" s="38"/>
      <c r="C22922" s="38"/>
      <c r="D22922" s="38"/>
    </row>
    <row r="22923" spans="1:4" x14ac:dyDescent="0.25">
      <c r="A22923" s="38"/>
      <c r="B22923" s="38"/>
      <c r="C22923" s="38"/>
      <c r="D22923" s="38"/>
    </row>
    <row r="22924" spans="1:4" x14ac:dyDescent="0.25">
      <c r="A22924" s="38"/>
      <c r="B22924" s="38"/>
      <c r="C22924" s="38"/>
      <c r="D22924" s="38"/>
    </row>
    <row r="22925" spans="1:4" x14ac:dyDescent="0.25">
      <c r="A22925" s="38"/>
      <c r="B22925" s="38"/>
      <c r="C22925" s="38"/>
      <c r="D22925" s="38"/>
    </row>
    <row r="22926" spans="1:4" x14ac:dyDescent="0.25">
      <c r="A22926" s="38"/>
      <c r="B22926" s="38"/>
      <c r="C22926" s="38"/>
      <c r="D22926" s="38"/>
    </row>
    <row r="22927" spans="1:4" x14ac:dyDescent="0.25">
      <c r="A22927" s="38"/>
      <c r="B22927" s="38"/>
      <c r="C22927" s="38"/>
      <c r="D22927" s="38"/>
    </row>
    <row r="22928" spans="1:4" x14ac:dyDescent="0.25">
      <c r="A22928" s="38"/>
      <c r="B22928" s="38"/>
      <c r="C22928" s="38"/>
      <c r="D22928" s="38"/>
    </row>
    <row r="22929" spans="1:4" x14ac:dyDescent="0.25">
      <c r="A22929" s="38"/>
      <c r="B22929" s="38"/>
      <c r="C22929" s="38"/>
      <c r="D22929" s="38"/>
    </row>
    <row r="22930" spans="1:4" x14ac:dyDescent="0.25">
      <c r="A22930" s="38"/>
      <c r="B22930" s="38"/>
      <c r="C22930" s="38"/>
      <c r="D22930" s="38"/>
    </row>
    <row r="22931" spans="1:4" x14ac:dyDescent="0.25">
      <c r="A22931" s="38"/>
      <c r="B22931" s="38"/>
      <c r="C22931" s="38"/>
      <c r="D22931" s="38"/>
    </row>
    <row r="22932" spans="1:4" x14ac:dyDescent="0.25">
      <c r="A22932" s="38"/>
      <c r="B22932" s="38"/>
      <c r="C22932" s="38"/>
      <c r="D22932" s="38"/>
    </row>
    <row r="22933" spans="1:4" x14ac:dyDescent="0.25">
      <c r="A22933" s="38"/>
      <c r="B22933" s="38"/>
      <c r="C22933" s="38"/>
      <c r="D22933" s="38"/>
    </row>
    <row r="22934" spans="1:4" x14ac:dyDescent="0.25">
      <c r="A22934" s="38"/>
      <c r="B22934" s="38"/>
      <c r="C22934" s="38"/>
      <c r="D22934" s="38"/>
    </row>
    <row r="22935" spans="1:4" x14ac:dyDescent="0.25">
      <c r="A22935" s="38"/>
      <c r="B22935" s="38"/>
      <c r="C22935" s="38"/>
      <c r="D22935" s="38"/>
    </row>
    <row r="22936" spans="1:4" x14ac:dyDescent="0.25">
      <c r="A22936" s="38"/>
      <c r="B22936" s="38"/>
      <c r="C22936" s="38"/>
      <c r="D22936" s="38"/>
    </row>
    <row r="22937" spans="1:4" x14ac:dyDescent="0.25">
      <c r="A22937" s="38"/>
      <c r="B22937" s="38"/>
      <c r="C22937" s="38"/>
      <c r="D22937" s="38"/>
    </row>
    <row r="22938" spans="1:4" x14ac:dyDescent="0.25">
      <c r="A22938" s="38"/>
      <c r="B22938" s="38"/>
      <c r="C22938" s="38"/>
      <c r="D22938" s="38"/>
    </row>
    <row r="22939" spans="1:4" x14ac:dyDescent="0.25">
      <c r="A22939" s="38"/>
      <c r="B22939" s="38"/>
      <c r="C22939" s="38"/>
      <c r="D22939" s="38"/>
    </row>
    <row r="22940" spans="1:4" x14ac:dyDescent="0.25">
      <c r="A22940" s="38"/>
      <c r="B22940" s="38"/>
      <c r="C22940" s="38"/>
      <c r="D22940" s="38"/>
    </row>
    <row r="22941" spans="1:4" x14ac:dyDescent="0.25">
      <c r="A22941" s="38"/>
      <c r="B22941" s="38"/>
      <c r="C22941" s="38"/>
      <c r="D22941" s="38"/>
    </row>
    <row r="22942" spans="1:4" x14ac:dyDescent="0.25">
      <c r="A22942" s="38"/>
      <c r="B22942" s="38"/>
      <c r="C22942" s="38"/>
      <c r="D22942" s="38"/>
    </row>
    <row r="22943" spans="1:4" x14ac:dyDescent="0.25">
      <c r="A22943" s="38"/>
      <c r="B22943" s="38"/>
      <c r="C22943" s="38"/>
      <c r="D22943" s="38"/>
    </row>
    <row r="22944" spans="1:4" x14ac:dyDescent="0.25">
      <c r="A22944" s="38"/>
      <c r="B22944" s="38"/>
      <c r="C22944" s="38"/>
      <c r="D22944" s="38"/>
    </row>
    <row r="22945" spans="1:4" x14ac:dyDescent="0.25">
      <c r="A22945" s="38"/>
      <c r="B22945" s="38"/>
      <c r="C22945" s="38"/>
      <c r="D22945" s="38"/>
    </row>
    <row r="22946" spans="1:4" x14ac:dyDescent="0.25">
      <c r="A22946" s="38"/>
      <c r="B22946" s="38"/>
      <c r="C22946" s="38"/>
      <c r="D22946" s="38"/>
    </row>
    <row r="22947" spans="1:4" x14ac:dyDescent="0.25">
      <c r="A22947" s="38"/>
      <c r="B22947" s="38"/>
      <c r="C22947" s="38"/>
      <c r="D22947" s="38"/>
    </row>
    <row r="22948" spans="1:4" x14ac:dyDescent="0.25">
      <c r="A22948" s="38"/>
      <c r="B22948" s="38"/>
      <c r="C22948" s="38"/>
      <c r="D22948" s="38"/>
    </row>
    <row r="22949" spans="1:4" x14ac:dyDescent="0.25">
      <c r="A22949" s="38"/>
      <c r="B22949" s="38"/>
      <c r="C22949" s="38"/>
      <c r="D22949" s="38"/>
    </row>
    <row r="22950" spans="1:4" x14ac:dyDescent="0.25">
      <c r="A22950" s="38"/>
      <c r="B22950" s="38"/>
      <c r="C22950" s="38"/>
      <c r="D22950" s="38"/>
    </row>
    <row r="22951" spans="1:4" x14ac:dyDescent="0.25">
      <c r="A22951" s="38"/>
      <c r="B22951" s="38"/>
      <c r="C22951" s="38"/>
      <c r="D22951" s="38"/>
    </row>
    <row r="22952" spans="1:4" x14ac:dyDescent="0.25">
      <c r="A22952" s="38"/>
      <c r="B22952" s="38"/>
      <c r="C22952" s="38"/>
      <c r="D22952" s="38"/>
    </row>
    <row r="22953" spans="1:4" x14ac:dyDescent="0.25">
      <c r="A22953" s="38"/>
      <c r="B22953" s="38"/>
      <c r="C22953" s="38"/>
      <c r="D22953" s="38"/>
    </row>
    <row r="22954" spans="1:4" x14ac:dyDescent="0.25">
      <c r="A22954" s="38"/>
      <c r="B22954" s="38"/>
      <c r="C22954" s="38"/>
      <c r="D22954" s="38"/>
    </row>
    <row r="22955" spans="1:4" x14ac:dyDescent="0.25">
      <c r="A22955" s="38"/>
      <c r="B22955" s="38"/>
      <c r="C22955" s="38"/>
      <c r="D22955" s="38"/>
    </row>
    <row r="22956" spans="1:4" x14ac:dyDescent="0.25">
      <c r="A22956" s="38"/>
      <c r="B22956" s="38"/>
      <c r="C22956" s="38"/>
      <c r="D22956" s="38"/>
    </row>
    <row r="22957" spans="1:4" x14ac:dyDescent="0.25">
      <c r="A22957" s="38"/>
      <c r="B22957" s="38"/>
      <c r="C22957" s="38"/>
      <c r="D22957" s="38"/>
    </row>
    <row r="22958" spans="1:4" x14ac:dyDescent="0.25">
      <c r="A22958" s="38"/>
      <c r="B22958" s="38"/>
      <c r="C22958" s="38"/>
      <c r="D22958" s="38"/>
    </row>
    <row r="22959" spans="1:4" x14ac:dyDescent="0.25">
      <c r="A22959" s="38"/>
      <c r="B22959" s="38"/>
      <c r="C22959" s="38"/>
      <c r="D22959" s="38"/>
    </row>
    <row r="22960" spans="1:4" x14ac:dyDescent="0.25">
      <c r="A22960" s="38"/>
      <c r="B22960" s="38"/>
      <c r="C22960" s="38"/>
      <c r="D22960" s="38"/>
    </row>
    <row r="22961" spans="1:4" x14ac:dyDescent="0.25">
      <c r="A22961" s="38"/>
      <c r="B22961" s="38"/>
      <c r="C22961" s="38"/>
      <c r="D22961" s="38"/>
    </row>
    <row r="22962" spans="1:4" x14ac:dyDescent="0.25">
      <c r="A22962" s="38"/>
      <c r="B22962" s="38"/>
      <c r="C22962" s="38"/>
      <c r="D22962" s="38"/>
    </row>
    <row r="22963" spans="1:4" x14ac:dyDescent="0.25">
      <c r="A22963" s="38"/>
      <c r="B22963" s="38"/>
      <c r="C22963" s="38"/>
      <c r="D22963" s="38"/>
    </row>
    <row r="22964" spans="1:4" x14ac:dyDescent="0.25">
      <c r="A22964" s="38"/>
      <c r="B22964" s="38"/>
      <c r="C22964" s="38"/>
      <c r="D22964" s="38"/>
    </row>
    <row r="22965" spans="1:4" x14ac:dyDescent="0.25">
      <c r="A22965" s="38"/>
      <c r="B22965" s="38"/>
      <c r="C22965" s="38"/>
      <c r="D22965" s="38"/>
    </row>
    <row r="22966" spans="1:4" x14ac:dyDescent="0.25">
      <c r="A22966" s="38"/>
      <c r="B22966" s="38"/>
      <c r="C22966" s="38"/>
      <c r="D22966" s="38"/>
    </row>
    <row r="22967" spans="1:4" x14ac:dyDescent="0.25">
      <c r="A22967" s="38"/>
      <c r="B22967" s="38"/>
      <c r="C22967" s="38"/>
      <c r="D22967" s="38"/>
    </row>
    <row r="22968" spans="1:4" x14ac:dyDescent="0.25">
      <c r="A22968" s="38"/>
      <c r="B22968" s="38"/>
      <c r="C22968" s="38"/>
      <c r="D22968" s="38"/>
    </row>
    <row r="22969" spans="1:4" x14ac:dyDescent="0.25">
      <c r="A22969" s="38"/>
      <c r="B22969" s="38"/>
      <c r="C22969" s="38"/>
      <c r="D22969" s="38"/>
    </row>
    <row r="22970" spans="1:4" x14ac:dyDescent="0.25">
      <c r="A22970" s="38"/>
      <c r="B22970" s="38"/>
      <c r="C22970" s="38"/>
      <c r="D22970" s="38"/>
    </row>
    <row r="22971" spans="1:4" x14ac:dyDescent="0.25">
      <c r="A22971" s="38"/>
      <c r="B22971" s="38"/>
      <c r="C22971" s="38"/>
      <c r="D22971" s="38"/>
    </row>
    <row r="22972" spans="1:4" x14ac:dyDescent="0.25">
      <c r="A22972" s="38"/>
      <c r="B22972" s="38"/>
      <c r="C22972" s="38"/>
      <c r="D22972" s="38"/>
    </row>
    <row r="22973" spans="1:4" x14ac:dyDescent="0.25">
      <c r="A22973" s="38"/>
      <c r="B22973" s="38"/>
      <c r="C22973" s="38"/>
      <c r="D22973" s="38"/>
    </row>
    <row r="22974" spans="1:4" x14ac:dyDescent="0.25">
      <c r="A22974" s="38"/>
      <c r="B22974" s="38"/>
      <c r="C22974" s="38"/>
      <c r="D22974" s="38"/>
    </row>
    <row r="22975" spans="1:4" x14ac:dyDescent="0.25">
      <c r="A22975" s="38"/>
      <c r="B22975" s="38"/>
      <c r="C22975" s="38"/>
      <c r="D22975" s="38"/>
    </row>
    <row r="22976" spans="1:4" x14ac:dyDescent="0.25">
      <c r="A22976" s="38"/>
      <c r="B22976" s="38"/>
      <c r="C22976" s="38"/>
      <c r="D22976" s="38"/>
    </row>
    <row r="22977" spans="1:4" x14ac:dyDescent="0.25">
      <c r="A22977" s="38"/>
      <c r="B22977" s="38"/>
      <c r="C22977" s="38"/>
      <c r="D22977" s="38"/>
    </row>
    <row r="22978" spans="1:4" x14ac:dyDescent="0.25">
      <c r="A22978" s="38"/>
      <c r="B22978" s="38"/>
      <c r="C22978" s="38"/>
      <c r="D22978" s="38"/>
    </row>
    <row r="22979" spans="1:4" x14ac:dyDescent="0.25">
      <c r="A22979" s="38"/>
      <c r="B22979" s="38"/>
      <c r="C22979" s="38"/>
      <c r="D22979" s="38"/>
    </row>
    <row r="22980" spans="1:4" x14ac:dyDescent="0.25">
      <c r="A22980" s="38"/>
      <c r="B22980" s="38"/>
      <c r="C22980" s="38"/>
      <c r="D22980" s="38"/>
    </row>
    <row r="22981" spans="1:4" x14ac:dyDescent="0.25">
      <c r="A22981" s="38"/>
      <c r="B22981" s="38"/>
      <c r="C22981" s="38"/>
      <c r="D22981" s="38"/>
    </row>
    <row r="22982" spans="1:4" x14ac:dyDescent="0.25">
      <c r="A22982" s="38"/>
      <c r="B22982" s="38"/>
      <c r="C22982" s="38"/>
      <c r="D22982" s="38"/>
    </row>
    <row r="22983" spans="1:4" x14ac:dyDescent="0.25">
      <c r="A22983" s="38"/>
      <c r="B22983" s="38"/>
      <c r="C22983" s="38"/>
      <c r="D22983" s="38"/>
    </row>
    <row r="22984" spans="1:4" x14ac:dyDescent="0.25">
      <c r="A22984" s="38"/>
      <c r="B22984" s="38"/>
      <c r="C22984" s="38"/>
      <c r="D22984" s="38"/>
    </row>
    <row r="22985" spans="1:4" x14ac:dyDescent="0.25">
      <c r="A22985" s="38"/>
      <c r="B22985" s="38"/>
      <c r="C22985" s="38"/>
      <c r="D22985" s="38"/>
    </row>
    <row r="22986" spans="1:4" x14ac:dyDescent="0.25">
      <c r="A22986" s="38"/>
      <c r="B22986" s="38"/>
      <c r="C22986" s="38"/>
      <c r="D22986" s="38"/>
    </row>
    <row r="22987" spans="1:4" x14ac:dyDescent="0.25">
      <c r="A22987" s="38"/>
      <c r="B22987" s="38"/>
      <c r="C22987" s="38"/>
      <c r="D22987" s="38"/>
    </row>
    <row r="22988" spans="1:4" x14ac:dyDescent="0.25">
      <c r="A22988" s="38"/>
      <c r="B22988" s="38"/>
      <c r="C22988" s="38"/>
      <c r="D22988" s="38"/>
    </row>
    <row r="22989" spans="1:4" x14ac:dyDescent="0.25">
      <c r="A22989" s="38"/>
      <c r="B22989" s="38"/>
      <c r="C22989" s="38"/>
      <c r="D22989" s="38"/>
    </row>
    <row r="22990" spans="1:4" x14ac:dyDescent="0.25">
      <c r="A22990" s="38"/>
      <c r="B22990" s="38"/>
      <c r="C22990" s="38"/>
      <c r="D22990" s="38"/>
    </row>
    <row r="22991" spans="1:4" x14ac:dyDescent="0.25">
      <c r="A22991" s="38"/>
      <c r="B22991" s="38"/>
      <c r="C22991" s="38"/>
      <c r="D22991" s="38"/>
    </row>
    <row r="22992" spans="1:4" x14ac:dyDescent="0.25">
      <c r="A22992" s="38"/>
      <c r="B22992" s="38"/>
      <c r="C22992" s="38"/>
      <c r="D22992" s="38"/>
    </row>
    <row r="22993" spans="1:4" x14ac:dyDescent="0.25">
      <c r="A22993" s="38"/>
      <c r="B22993" s="38"/>
      <c r="C22993" s="38"/>
      <c r="D22993" s="38"/>
    </row>
    <row r="22994" spans="1:4" x14ac:dyDescent="0.25">
      <c r="A22994" s="38"/>
      <c r="B22994" s="38"/>
      <c r="C22994" s="38"/>
      <c r="D22994" s="38"/>
    </row>
    <row r="22995" spans="1:4" x14ac:dyDescent="0.25">
      <c r="A22995" s="38"/>
      <c r="B22995" s="38"/>
      <c r="C22995" s="38"/>
      <c r="D22995" s="38"/>
    </row>
    <row r="22996" spans="1:4" x14ac:dyDescent="0.25">
      <c r="A22996" s="38"/>
      <c r="B22996" s="38"/>
      <c r="C22996" s="38"/>
      <c r="D22996" s="38"/>
    </row>
    <row r="22997" spans="1:4" x14ac:dyDescent="0.25">
      <c r="A22997" s="38"/>
      <c r="B22997" s="38"/>
      <c r="C22997" s="38"/>
      <c r="D22997" s="38"/>
    </row>
    <row r="22998" spans="1:4" x14ac:dyDescent="0.25">
      <c r="A22998" s="38"/>
      <c r="B22998" s="38"/>
      <c r="C22998" s="38"/>
      <c r="D22998" s="38"/>
    </row>
    <row r="22999" spans="1:4" x14ac:dyDescent="0.25">
      <c r="A22999" s="38"/>
      <c r="B22999" s="38"/>
      <c r="C22999" s="38"/>
      <c r="D22999" s="38"/>
    </row>
    <row r="23000" spans="1:4" x14ac:dyDescent="0.25">
      <c r="A23000" s="38"/>
      <c r="B23000" s="38"/>
      <c r="C23000" s="38"/>
      <c r="D23000" s="38"/>
    </row>
    <row r="23001" spans="1:4" x14ac:dyDescent="0.25">
      <c r="A23001" s="38"/>
      <c r="B23001" s="38"/>
      <c r="C23001" s="38"/>
      <c r="D23001" s="38"/>
    </row>
    <row r="23002" spans="1:4" x14ac:dyDescent="0.25">
      <c r="A23002" s="38"/>
      <c r="B23002" s="38"/>
      <c r="C23002" s="38"/>
      <c r="D23002" s="38"/>
    </row>
    <row r="23003" spans="1:4" x14ac:dyDescent="0.25">
      <c r="A23003" s="38"/>
      <c r="B23003" s="38"/>
      <c r="C23003" s="38"/>
      <c r="D23003" s="38"/>
    </row>
    <row r="23004" spans="1:4" x14ac:dyDescent="0.25">
      <c r="A23004" s="38"/>
      <c r="B23004" s="38"/>
      <c r="C23004" s="38"/>
      <c r="D23004" s="38"/>
    </row>
    <row r="23005" spans="1:4" x14ac:dyDescent="0.25">
      <c r="A23005" s="38"/>
      <c r="B23005" s="38"/>
      <c r="C23005" s="38"/>
      <c r="D23005" s="38"/>
    </row>
    <row r="23006" spans="1:4" x14ac:dyDescent="0.25">
      <c r="A23006" s="38"/>
      <c r="B23006" s="38"/>
      <c r="C23006" s="38"/>
      <c r="D23006" s="38"/>
    </row>
    <row r="23007" spans="1:4" x14ac:dyDescent="0.25">
      <c r="A23007" s="38"/>
      <c r="B23007" s="38"/>
      <c r="C23007" s="38"/>
      <c r="D23007" s="38"/>
    </row>
    <row r="23008" spans="1:4" x14ac:dyDescent="0.25">
      <c r="A23008" s="38"/>
      <c r="B23008" s="38"/>
      <c r="C23008" s="38"/>
      <c r="D23008" s="38"/>
    </row>
    <row r="23009" spans="1:4" x14ac:dyDescent="0.25">
      <c r="A23009" s="38"/>
      <c r="B23009" s="38"/>
      <c r="C23009" s="38"/>
      <c r="D23009" s="38"/>
    </row>
    <row r="23010" spans="1:4" x14ac:dyDescent="0.25">
      <c r="A23010" s="38"/>
      <c r="B23010" s="38"/>
      <c r="C23010" s="38"/>
      <c r="D23010" s="38"/>
    </row>
    <row r="23011" spans="1:4" x14ac:dyDescent="0.25">
      <c r="A23011" s="38"/>
      <c r="B23011" s="38"/>
      <c r="C23011" s="38"/>
      <c r="D23011" s="38"/>
    </row>
    <row r="23012" spans="1:4" x14ac:dyDescent="0.25">
      <c r="A23012" s="38"/>
      <c r="B23012" s="38"/>
      <c r="C23012" s="38"/>
      <c r="D23012" s="38"/>
    </row>
    <row r="23013" spans="1:4" x14ac:dyDescent="0.25">
      <c r="A23013" s="38"/>
      <c r="B23013" s="38"/>
      <c r="C23013" s="38"/>
      <c r="D23013" s="38"/>
    </row>
    <row r="23014" spans="1:4" x14ac:dyDescent="0.25">
      <c r="A23014" s="38"/>
      <c r="B23014" s="38"/>
      <c r="C23014" s="38"/>
      <c r="D23014" s="38"/>
    </row>
    <row r="23015" spans="1:4" x14ac:dyDescent="0.25">
      <c r="A23015" s="38"/>
      <c r="B23015" s="38"/>
      <c r="C23015" s="38"/>
      <c r="D23015" s="38"/>
    </row>
    <row r="23016" spans="1:4" x14ac:dyDescent="0.25">
      <c r="A23016" s="38"/>
      <c r="B23016" s="38"/>
      <c r="C23016" s="38"/>
      <c r="D23016" s="38"/>
    </row>
    <row r="23017" spans="1:4" x14ac:dyDescent="0.25">
      <c r="A23017" s="38"/>
      <c r="B23017" s="38"/>
      <c r="C23017" s="38"/>
      <c r="D23017" s="38"/>
    </row>
    <row r="23018" spans="1:4" x14ac:dyDescent="0.25">
      <c r="A23018" s="38"/>
      <c r="B23018" s="38"/>
      <c r="C23018" s="38"/>
      <c r="D23018" s="38"/>
    </row>
    <row r="23019" spans="1:4" x14ac:dyDescent="0.25">
      <c r="A23019" s="38"/>
      <c r="B23019" s="38"/>
      <c r="C23019" s="38"/>
      <c r="D23019" s="38"/>
    </row>
    <row r="23020" spans="1:4" x14ac:dyDescent="0.25">
      <c r="A23020" s="38"/>
      <c r="B23020" s="38"/>
      <c r="C23020" s="38"/>
      <c r="D23020" s="38"/>
    </row>
    <row r="23021" spans="1:4" x14ac:dyDescent="0.25">
      <c r="A23021" s="38"/>
      <c r="B23021" s="38"/>
      <c r="C23021" s="38"/>
      <c r="D23021" s="38"/>
    </row>
    <row r="23022" spans="1:4" x14ac:dyDescent="0.25">
      <c r="A23022" s="38"/>
      <c r="B23022" s="38"/>
      <c r="C23022" s="38"/>
      <c r="D23022" s="38"/>
    </row>
    <row r="23023" spans="1:4" x14ac:dyDescent="0.25">
      <c r="A23023" s="38"/>
      <c r="B23023" s="38"/>
      <c r="C23023" s="38"/>
      <c r="D23023" s="38"/>
    </row>
    <row r="23024" spans="1:4" x14ac:dyDescent="0.25">
      <c r="A23024" s="38"/>
      <c r="B23024" s="38"/>
      <c r="C23024" s="38"/>
      <c r="D23024" s="38"/>
    </row>
    <row r="23025" spans="1:4" x14ac:dyDescent="0.25">
      <c r="A23025" s="38"/>
      <c r="B23025" s="38"/>
      <c r="C23025" s="38"/>
      <c r="D23025" s="38"/>
    </row>
    <row r="23026" spans="1:4" x14ac:dyDescent="0.25">
      <c r="A23026" s="38"/>
      <c r="B23026" s="38"/>
      <c r="C23026" s="38"/>
      <c r="D23026" s="38"/>
    </row>
    <row r="23027" spans="1:4" x14ac:dyDescent="0.25">
      <c r="A23027" s="38"/>
      <c r="B23027" s="38"/>
      <c r="C23027" s="38"/>
      <c r="D23027" s="38"/>
    </row>
    <row r="23028" spans="1:4" x14ac:dyDescent="0.25">
      <c r="A23028" s="38"/>
      <c r="B23028" s="38"/>
      <c r="C23028" s="38"/>
      <c r="D23028" s="38"/>
    </row>
    <row r="23029" spans="1:4" x14ac:dyDescent="0.25">
      <c r="A23029" s="38"/>
      <c r="B23029" s="38"/>
      <c r="C23029" s="38"/>
      <c r="D23029" s="38"/>
    </row>
    <row r="23030" spans="1:4" x14ac:dyDescent="0.25">
      <c r="A23030" s="38"/>
      <c r="B23030" s="38"/>
      <c r="C23030" s="38"/>
      <c r="D23030" s="38"/>
    </row>
    <row r="23031" spans="1:4" x14ac:dyDescent="0.25">
      <c r="A23031" s="38"/>
      <c r="B23031" s="38"/>
      <c r="C23031" s="38"/>
      <c r="D23031" s="38"/>
    </row>
    <row r="23032" spans="1:4" x14ac:dyDescent="0.25">
      <c r="A23032" s="38"/>
      <c r="B23032" s="38"/>
      <c r="C23032" s="38"/>
      <c r="D23032" s="38"/>
    </row>
    <row r="23033" spans="1:4" x14ac:dyDescent="0.25">
      <c r="A23033" s="38"/>
      <c r="B23033" s="38"/>
      <c r="C23033" s="38"/>
      <c r="D23033" s="38"/>
    </row>
    <row r="23034" spans="1:4" x14ac:dyDescent="0.25">
      <c r="A23034" s="38"/>
      <c r="B23034" s="38"/>
      <c r="C23034" s="38"/>
      <c r="D23034" s="38"/>
    </row>
    <row r="23035" spans="1:4" x14ac:dyDescent="0.25">
      <c r="A23035" s="38"/>
      <c r="B23035" s="38"/>
      <c r="C23035" s="38"/>
      <c r="D23035" s="38"/>
    </row>
    <row r="23036" spans="1:4" x14ac:dyDescent="0.25">
      <c r="A23036" s="38"/>
      <c r="B23036" s="38"/>
      <c r="C23036" s="38"/>
      <c r="D23036" s="38"/>
    </row>
    <row r="23037" spans="1:4" x14ac:dyDescent="0.25">
      <c r="A23037" s="38"/>
      <c r="B23037" s="38"/>
      <c r="C23037" s="38"/>
      <c r="D23037" s="38"/>
    </row>
    <row r="23038" spans="1:4" x14ac:dyDescent="0.25">
      <c r="A23038" s="38"/>
      <c r="B23038" s="38"/>
      <c r="C23038" s="38"/>
      <c r="D23038" s="38"/>
    </row>
    <row r="23039" spans="1:4" x14ac:dyDescent="0.25">
      <c r="A23039" s="38"/>
      <c r="B23039" s="38"/>
      <c r="C23039" s="38"/>
      <c r="D23039" s="38"/>
    </row>
    <row r="23040" spans="1:4" x14ac:dyDescent="0.25">
      <c r="A23040" s="38"/>
      <c r="B23040" s="38"/>
      <c r="C23040" s="38"/>
      <c r="D23040" s="38"/>
    </row>
    <row r="23041" spans="1:4" x14ac:dyDescent="0.25">
      <c r="A23041" s="38"/>
      <c r="B23041" s="38"/>
      <c r="C23041" s="38"/>
      <c r="D23041" s="38"/>
    </row>
    <row r="23042" spans="1:4" x14ac:dyDescent="0.25">
      <c r="A23042" s="38"/>
      <c r="B23042" s="38"/>
      <c r="C23042" s="38"/>
      <c r="D23042" s="38"/>
    </row>
    <row r="23043" spans="1:4" x14ac:dyDescent="0.25">
      <c r="A23043" s="38"/>
      <c r="B23043" s="38"/>
      <c r="C23043" s="38"/>
      <c r="D23043" s="38"/>
    </row>
    <row r="23044" spans="1:4" x14ac:dyDescent="0.25">
      <c r="A23044" s="38"/>
      <c r="B23044" s="38"/>
      <c r="C23044" s="38"/>
      <c r="D23044" s="38"/>
    </row>
    <row r="23045" spans="1:4" x14ac:dyDescent="0.25">
      <c r="A23045" s="38"/>
      <c r="B23045" s="38"/>
      <c r="C23045" s="38"/>
      <c r="D23045" s="38"/>
    </row>
    <row r="23046" spans="1:4" x14ac:dyDescent="0.25">
      <c r="A23046" s="38"/>
      <c r="B23046" s="38"/>
      <c r="C23046" s="38"/>
      <c r="D23046" s="38"/>
    </row>
    <row r="23047" spans="1:4" x14ac:dyDescent="0.25">
      <c r="A23047" s="38"/>
      <c r="B23047" s="38"/>
      <c r="C23047" s="38"/>
      <c r="D23047" s="38"/>
    </row>
    <row r="23048" spans="1:4" x14ac:dyDescent="0.25">
      <c r="A23048" s="38"/>
      <c r="B23048" s="38"/>
      <c r="C23048" s="38"/>
      <c r="D23048" s="38"/>
    </row>
    <row r="23049" spans="1:4" x14ac:dyDescent="0.25">
      <c r="A23049" s="38"/>
      <c r="B23049" s="38"/>
      <c r="C23049" s="38"/>
      <c r="D23049" s="38"/>
    </row>
    <row r="23050" spans="1:4" x14ac:dyDescent="0.25">
      <c r="A23050" s="38"/>
      <c r="B23050" s="38"/>
      <c r="C23050" s="38"/>
      <c r="D23050" s="38"/>
    </row>
    <row r="23051" spans="1:4" x14ac:dyDescent="0.25">
      <c r="A23051" s="38"/>
      <c r="B23051" s="38"/>
      <c r="C23051" s="38"/>
      <c r="D23051" s="38"/>
    </row>
    <row r="23052" spans="1:4" x14ac:dyDescent="0.25">
      <c r="A23052" s="38"/>
      <c r="B23052" s="38"/>
      <c r="C23052" s="38"/>
      <c r="D23052" s="38"/>
    </row>
    <row r="23053" spans="1:4" x14ac:dyDescent="0.25">
      <c r="A23053" s="38"/>
      <c r="B23053" s="38"/>
      <c r="C23053" s="38"/>
      <c r="D23053" s="38"/>
    </row>
    <row r="23054" spans="1:4" x14ac:dyDescent="0.25">
      <c r="A23054" s="38"/>
      <c r="B23054" s="38"/>
      <c r="C23054" s="38"/>
      <c r="D23054" s="38"/>
    </row>
    <row r="23055" spans="1:4" x14ac:dyDescent="0.25">
      <c r="A23055" s="38"/>
      <c r="B23055" s="38"/>
      <c r="C23055" s="38"/>
      <c r="D23055" s="38"/>
    </row>
    <row r="23056" spans="1:4" x14ac:dyDescent="0.25">
      <c r="A23056" s="38"/>
      <c r="B23056" s="38"/>
      <c r="C23056" s="38"/>
      <c r="D23056" s="38"/>
    </row>
    <row r="23057" spans="1:4" x14ac:dyDescent="0.25">
      <c r="A23057" s="38"/>
      <c r="B23057" s="38"/>
      <c r="C23057" s="38"/>
      <c r="D23057" s="38"/>
    </row>
    <row r="23058" spans="1:4" x14ac:dyDescent="0.25">
      <c r="A23058" s="38"/>
      <c r="B23058" s="38"/>
      <c r="C23058" s="38"/>
      <c r="D23058" s="38"/>
    </row>
    <row r="23059" spans="1:4" x14ac:dyDescent="0.25">
      <c r="A23059" s="38"/>
      <c r="B23059" s="38"/>
      <c r="C23059" s="38"/>
      <c r="D23059" s="38"/>
    </row>
    <row r="23060" spans="1:4" x14ac:dyDescent="0.25">
      <c r="A23060" s="38"/>
      <c r="B23060" s="38"/>
      <c r="C23060" s="38"/>
      <c r="D23060" s="38"/>
    </row>
    <row r="23061" spans="1:4" x14ac:dyDescent="0.25">
      <c r="A23061" s="38"/>
      <c r="B23061" s="38"/>
      <c r="C23061" s="38"/>
      <c r="D23061" s="38"/>
    </row>
    <row r="23062" spans="1:4" x14ac:dyDescent="0.25">
      <c r="A23062" s="38"/>
      <c r="B23062" s="38"/>
      <c r="C23062" s="38"/>
      <c r="D23062" s="38"/>
    </row>
    <row r="23063" spans="1:4" x14ac:dyDescent="0.25">
      <c r="A23063" s="38"/>
      <c r="B23063" s="38"/>
      <c r="C23063" s="38"/>
      <c r="D23063" s="38"/>
    </row>
    <row r="23064" spans="1:4" x14ac:dyDescent="0.25">
      <c r="A23064" s="38"/>
      <c r="B23064" s="38"/>
      <c r="C23064" s="38"/>
      <c r="D23064" s="38"/>
    </row>
    <row r="23065" spans="1:4" x14ac:dyDescent="0.25">
      <c r="A23065" s="38"/>
      <c r="B23065" s="38"/>
      <c r="C23065" s="38"/>
      <c r="D23065" s="38"/>
    </row>
    <row r="23066" spans="1:4" x14ac:dyDescent="0.25">
      <c r="A23066" s="38"/>
      <c r="B23066" s="38"/>
      <c r="C23066" s="38"/>
      <c r="D23066" s="38"/>
    </row>
    <row r="23067" spans="1:4" x14ac:dyDescent="0.25">
      <c r="A23067" s="38"/>
      <c r="B23067" s="38"/>
      <c r="C23067" s="38"/>
      <c r="D23067" s="38"/>
    </row>
    <row r="23068" spans="1:4" x14ac:dyDescent="0.25">
      <c r="A23068" s="38"/>
      <c r="B23068" s="38"/>
      <c r="C23068" s="38"/>
      <c r="D23068" s="38"/>
    </row>
    <row r="23069" spans="1:4" x14ac:dyDescent="0.25">
      <c r="A23069" s="38"/>
      <c r="B23069" s="38"/>
      <c r="C23069" s="38"/>
      <c r="D23069" s="38"/>
    </row>
    <row r="23070" spans="1:4" x14ac:dyDescent="0.25">
      <c r="A23070" s="38"/>
      <c r="B23070" s="38"/>
      <c r="C23070" s="38"/>
      <c r="D23070" s="38"/>
    </row>
    <row r="23071" spans="1:4" x14ac:dyDescent="0.25">
      <c r="A23071" s="38"/>
      <c r="B23071" s="38"/>
      <c r="C23071" s="38"/>
      <c r="D23071" s="38"/>
    </row>
    <row r="23072" spans="1:4" x14ac:dyDescent="0.25">
      <c r="A23072" s="38"/>
      <c r="B23072" s="38"/>
      <c r="C23072" s="38"/>
      <c r="D23072" s="38"/>
    </row>
    <row r="23073" spans="1:4" x14ac:dyDescent="0.25">
      <c r="A23073" s="38"/>
      <c r="B23073" s="38"/>
      <c r="C23073" s="38"/>
      <c r="D23073" s="38"/>
    </row>
    <row r="23074" spans="1:4" x14ac:dyDescent="0.25">
      <c r="A23074" s="38"/>
      <c r="B23074" s="38"/>
      <c r="C23074" s="38"/>
      <c r="D23074" s="38"/>
    </row>
    <row r="23075" spans="1:4" x14ac:dyDescent="0.25">
      <c r="A23075" s="38"/>
      <c r="B23075" s="38"/>
      <c r="C23075" s="38"/>
      <c r="D23075" s="38"/>
    </row>
    <row r="23076" spans="1:4" x14ac:dyDescent="0.25">
      <c r="A23076" s="38"/>
      <c r="B23076" s="38"/>
      <c r="C23076" s="38"/>
      <c r="D23076" s="38"/>
    </row>
    <row r="23077" spans="1:4" x14ac:dyDescent="0.25">
      <c r="A23077" s="38"/>
      <c r="B23077" s="38"/>
      <c r="C23077" s="38"/>
      <c r="D23077" s="38"/>
    </row>
    <row r="23078" spans="1:4" x14ac:dyDescent="0.25">
      <c r="A23078" s="38"/>
      <c r="B23078" s="38"/>
      <c r="C23078" s="38"/>
      <c r="D23078" s="38"/>
    </row>
    <row r="23079" spans="1:4" x14ac:dyDescent="0.25">
      <c r="A23079" s="38"/>
      <c r="B23079" s="38"/>
      <c r="C23079" s="38"/>
      <c r="D23079" s="38"/>
    </row>
    <row r="23080" spans="1:4" x14ac:dyDescent="0.25">
      <c r="A23080" s="38"/>
      <c r="B23080" s="38"/>
      <c r="C23080" s="38"/>
      <c r="D23080" s="38"/>
    </row>
    <row r="23081" spans="1:4" x14ac:dyDescent="0.25">
      <c r="A23081" s="38"/>
      <c r="B23081" s="38"/>
      <c r="C23081" s="38"/>
      <c r="D23081" s="38"/>
    </row>
    <row r="23082" spans="1:4" x14ac:dyDescent="0.25">
      <c r="A23082" s="38"/>
      <c r="B23082" s="38"/>
      <c r="C23082" s="38"/>
      <c r="D23082" s="38"/>
    </row>
    <row r="23083" spans="1:4" x14ac:dyDescent="0.25">
      <c r="A23083" s="38"/>
      <c r="B23083" s="38"/>
      <c r="C23083" s="38"/>
      <c r="D23083" s="38"/>
    </row>
    <row r="23084" spans="1:4" x14ac:dyDescent="0.25">
      <c r="A23084" s="38"/>
      <c r="B23084" s="38"/>
      <c r="C23084" s="38"/>
      <c r="D23084" s="38"/>
    </row>
    <row r="23085" spans="1:4" x14ac:dyDescent="0.25">
      <c r="A23085" s="38"/>
      <c r="B23085" s="38"/>
      <c r="C23085" s="38"/>
      <c r="D23085" s="38"/>
    </row>
    <row r="23086" spans="1:4" x14ac:dyDescent="0.25">
      <c r="A23086" s="38"/>
      <c r="B23086" s="38"/>
      <c r="C23086" s="38"/>
      <c r="D23086" s="38"/>
    </row>
    <row r="23087" spans="1:4" x14ac:dyDescent="0.25">
      <c r="A23087" s="38"/>
      <c r="B23087" s="38"/>
      <c r="C23087" s="38"/>
      <c r="D23087" s="38"/>
    </row>
    <row r="23088" spans="1:4" x14ac:dyDescent="0.25">
      <c r="A23088" s="38"/>
      <c r="B23088" s="38"/>
      <c r="C23088" s="38"/>
      <c r="D23088" s="38"/>
    </row>
    <row r="23089" spans="1:4" x14ac:dyDescent="0.25">
      <c r="A23089" s="38"/>
      <c r="B23089" s="38"/>
      <c r="C23089" s="38"/>
      <c r="D23089" s="38"/>
    </row>
    <row r="23090" spans="1:4" x14ac:dyDescent="0.25">
      <c r="A23090" s="38"/>
      <c r="B23090" s="38"/>
      <c r="C23090" s="38"/>
      <c r="D23090" s="38"/>
    </row>
    <row r="23091" spans="1:4" x14ac:dyDescent="0.25">
      <c r="A23091" s="38"/>
      <c r="B23091" s="38"/>
      <c r="C23091" s="38"/>
      <c r="D23091" s="38"/>
    </row>
    <row r="23092" spans="1:4" x14ac:dyDescent="0.25">
      <c r="A23092" s="38"/>
      <c r="B23092" s="38"/>
      <c r="C23092" s="38"/>
      <c r="D23092" s="38"/>
    </row>
    <row r="23093" spans="1:4" x14ac:dyDescent="0.25">
      <c r="A23093" s="38"/>
      <c r="B23093" s="38"/>
      <c r="C23093" s="38"/>
      <c r="D23093" s="38"/>
    </row>
    <row r="23094" spans="1:4" x14ac:dyDescent="0.25">
      <c r="A23094" s="38"/>
      <c r="B23094" s="38"/>
      <c r="C23094" s="38"/>
      <c r="D23094" s="38"/>
    </row>
    <row r="23095" spans="1:4" x14ac:dyDescent="0.25">
      <c r="A23095" s="38"/>
      <c r="B23095" s="38"/>
      <c r="C23095" s="38"/>
      <c r="D23095" s="38"/>
    </row>
    <row r="23096" spans="1:4" x14ac:dyDescent="0.25">
      <c r="A23096" s="38"/>
      <c r="B23096" s="38"/>
      <c r="C23096" s="38"/>
      <c r="D23096" s="38"/>
    </row>
    <row r="23097" spans="1:4" x14ac:dyDescent="0.25">
      <c r="A23097" s="38"/>
      <c r="B23097" s="38"/>
      <c r="C23097" s="38"/>
      <c r="D23097" s="38"/>
    </row>
    <row r="23098" spans="1:4" x14ac:dyDescent="0.25">
      <c r="A23098" s="38"/>
      <c r="B23098" s="38"/>
      <c r="C23098" s="38"/>
      <c r="D23098" s="38"/>
    </row>
    <row r="23099" spans="1:4" x14ac:dyDescent="0.25">
      <c r="A23099" s="38"/>
      <c r="B23099" s="38"/>
      <c r="C23099" s="38"/>
      <c r="D23099" s="38"/>
    </row>
    <row r="23100" spans="1:4" x14ac:dyDescent="0.25">
      <c r="A23100" s="38"/>
      <c r="B23100" s="38"/>
      <c r="C23100" s="38"/>
      <c r="D23100" s="38"/>
    </row>
    <row r="23101" spans="1:4" x14ac:dyDescent="0.25">
      <c r="A23101" s="38"/>
      <c r="B23101" s="38"/>
      <c r="C23101" s="38"/>
      <c r="D23101" s="38"/>
    </row>
    <row r="23102" spans="1:4" x14ac:dyDescent="0.25">
      <c r="A23102" s="38"/>
      <c r="B23102" s="38"/>
      <c r="C23102" s="38"/>
      <c r="D23102" s="38"/>
    </row>
    <row r="23103" spans="1:4" x14ac:dyDescent="0.25">
      <c r="A23103" s="38"/>
      <c r="B23103" s="38"/>
      <c r="C23103" s="38"/>
      <c r="D23103" s="38"/>
    </row>
    <row r="23104" spans="1:4" x14ac:dyDescent="0.25">
      <c r="A23104" s="38"/>
      <c r="B23104" s="38"/>
      <c r="C23104" s="38"/>
      <c r="D23104" s="38"/>
    </row>
    <row r="23105" spans="1:4" x14ac:dyDescent="0.25">
      <c r="A23105" s="38"/>
      <c r="B23105" s="38"/>
      <c r="C23105" s="38"/>
      <c r="D23105" s="38"/>
    </row>
    <row r="23106" spans="1:4" x14ac:dyDescent="0.25">
      <c r="A23106" s="38"/>
      <c r="B23106" s="38"/>
      <c r="C23106" s="38"/>
      <c r="D23106" s="38"/>
    </row>
    <row r="23107" spans="1:4" x14ac:dyDescent="0.25">
      <c r="A23107" s="38"/>
      <c r="B23107" s="38"/>
      <c r="C23107" s="38"/>
      <c r="D23107" s="38"/>
    </row>
    <row r="23108" spans="1:4" x14ac:dyDescent="0.25">
      <c r="A23108" s="38"/>
      <c r="B23108" s="38"/>
      <c r="C23108" s="38"/>
      <c r="D23108" s="38"/>
    </row>
    <row r="23109" spans="1:4" x14ac:dyDescent="0.25">
      <c r="A23109" s="38"/>
      <c r="B23109" s="38"/>
      <c r="C23109" s="38"/>
      <c r="D23109" s="38"/>
    </row>
    <row r="23110" spans="1:4" x14ac:dyDescent="0.25">
      <c r="A23110" s="38"/>
      <c r="B23110" s="38"/>
      <c r="C23110" s="38"/>
      <c r="D23110" s="38"/>
    </row>
    <row r="23111" spans="1:4" x14ac:dyDescent="0.25">
      <c r="A23111" s="38"/>
      <c r="B23111" s="38"/>
      <c r="C23111" s="38"/>
      <c r="D23111" s="38"/>
    </row>
    <row r="23112" spans="1:4" x14ac:dyDescent="0.25">
      <c r="A23112" s="38"/>
      <c r="B23112" s="38"/>
      <c r="C23112" s="38"/>
      <c r="D23112" s="38"/>
    </row>
    <row r="23113" spans="1:4" x14ac:dyDescent="0.25">
      <c r="A23113" s="38"/>
      <c r="B23113" s="38"/>
      <c r="C23113" s="38"/>
      <c r="D23113" s="38"/>
    </row>
    <row r="23114" spans="1:4" x14ac:dyDescent="0.25">
      <c r="A23114" s="38"/>
      <c r="B23114" s="38"/>
      <c r="C23114" s="38"/>
      <c r="D23114" s="38"/>
    </row>
    <row r="23115" spans="1:4" x14ac:dyDescent="0.25">
      <c r="A23115" s="38"/>
      <c r="B23115" s="38"/>
      <c r="C23115" s="38"/>
      <c r="D23115" s="38"/>
    </row>
    <row r="23116" spans="1:4" x14ac:dyDescent="0.25">
      <c r="A23116" s="38"/>
      <c r="B23116" s="38"/>
      <c r="C23116" s="38"/>
      <c r="D23116" s="38"/>
    </row>
    <row r="23117" spans="1:4" x14ac:dyDescent="0.25">
      <c r="A23117" s="38"/>
      <c r="B23117" s="38"/>
      <c r="C23117" s="38"/>
      <c r="D23117" s="38"/>
    </row>
    <row r="23118" spans="1:4" x14ac:dyDescent="0.25">
      <c r="A23118" s="38"/>
      <c r="B23118" s="38"/>
      <c r="C23118" s="38"/>
      <c r="D23118" s="38"/>
    </row>
    <row r="23119" spans="1:4" x14ac:dyDescent="0.25">
      <c r="A23119" s="38"/>
      <c r="B23119" s="38"/>
      <c r="C23119" s="38"/>
      <c r="D23119" s="38"/>
    </row>
    <row r="23120" spans="1:4" x14ac:dyDescent="0.25">
      <c r="A23120" s="38"/>
      <c r="B23120" s="38"/>
      <c r="C23120" s="38"/>
      <c r="D23120" s="38"/>
    </row>
    <row r="23121" spans="1:4" x14ac:dyDescent="0.25">
      <c r="A23121" s="38"/>
      <c r="B23121" s="38"/>
      <c r="C23121" s="38"/>
      <c r="D23121" s="38"/>
    </row>
    <row r="23122" spans="1:4" x14ac:dyDescent="0.25">
      <c r="A23122" s="38"/>
      <c r="B23122" s="38"/>
      <c r="C23122" s="38"/>
      <c r="D23122" s="38"/>
    </row>
    <row r="23123" spans="1:4" x14ac:dyDescent="0.25">
      <c r="A23123" s="38"/>
      <c r="B23123" s="38"/>
      <c r="C23123" s="38"/>
      <c r="D23123" s="38"/>
    </row>
    <row r="23124" spans="1:4" x14ac:dyDescent="0.25">
      <c r="A23124" s="38"/>
      <c r="B23124" s="38"/>
      <c r="C23124" s="38"/>
      <c r="D23124" s="38"/>
    </row>
    <row r="23125" spans="1:4" x14ac:dyDescent="0.25">
      <c r="A23125" s="38"/>
      <c r="B23125" s="38"/>
      <c r="C23125" s="38"/>
      <c r="D23125" s="38"/>
    </row>
    <row r="23126" spans="1:4" x14ac:dyDescent="0.25">
      <c r="A23126" s="38"/>
      <c r="B23126" s="38"/>
      <c r="C23126" s="38"/>
      <c r="D23126" s="38"/>
    </row>
    <row r="23127" spans="1:4" x14ac:dyDescent="0.25">
      <c r="A23127" s="38"/>
      <c r="B23127" s="38"/>
      <c r="C23127" s="38"/>
      <c r="D23127" s="38"/>
    </row>
    <row r="23128" spans="1:4" x14ac:dyDescent="0.25">
      <c r="A23128" s="38"/>
      <c r="B23128" s="38"/>
      <c r="C23128" s="38"/>
      <c r="D23128" s="38"/>
    </row>
    <row r="23129" spans="1:4" x14ac:dyDescent="0.25">
      <c r="A23129" s="38"/>
      <c r="B23129" s="38"/>
      <c r="C23129" s="38"/>
      <c r="D23129" s="38"/>
    </row>
    <row r="23130" spans="1:4" x14ac:dyDescent="0.25">
      <c r="A23130" s="38"/>
      <c r="B23130" s="38"/>
      <c r="C23130" s="38"/>
      <c r="D23130" s="38"/>
    </row>
    <row r="23131" spans="1:4" x14ac:dyDescent="0.25">
      <c r="A23131" s="38"/>
      <c r="B23131" s="38"/>
      <c r="C23131" s="38"/>
      <c r="D23131" s="38"/>
    </row>
    <row r="23132" spans="1:4" x14ac:dyDescent="0.25">
      <c r="A23132" s="38"/>
      <c r="B23132" s="38"/>
      <c r="C23132" s="38"/>
      <c r="D23132" s="38"/>
    </row>
    <row r="23133" spans="1:4" x14ac:dyDescent="0.25">
      <c r="A23133" s="38"/>
      <c r="B23133" s="38"/>
      <c r="C23133" s="38"/>
      <c r="D23133" s="38"/>
    </row>
    <row r="23134" spans="1:4" x14ac:dyDescent="0.25">
      <c r="A23134" s="38"/>
      <c r="B23134" s="38"/>
      <c r="C23134" s="38"/>
      <c r="D23134" s="38"/>
    </row>
    <row r="23135" spans="1:4" x14ac:dyDescent="0.25">
      <c r="A23135" s="38"/>
      <c r="B23135" s="38"/>
      <c r="C23135" s="38"/>
      <c r="D23135" s="38"/>
    </row>
    <row r="23136" spans="1:4" x14ac:dyDescent="0.25">
      <c r="A23136" s="38"/>
      <c r="B23136" s="38"/>
      <c r="C23136" s="38"/>
      <c r="D23136" s="38"/>
    </row>
    <row r="23137" spans="1:4" x14ac:dyDescent="0.25">
      <c r="A23137" s="38"/>
      <c r="B23137" s="38"/>
      <c r="C23137" s="38"/>
      <c r="D23137" s="38"/>
    </row>
    <row r="23138" spans="1:4" x14ac:dyDescent="0.25">
      <c r="A23138" s="38"/>
      <c r="B23138" s="38"/>
      <c r="C23138" s="38"/>
      <c r="D23138" s="38"/>
    </row>
    <row r="23139" spans="1:4" x14ac:dyDescent="0.25">
      <c r="A23139" s="38"/>
      <c r="B23139" s="38"/>
      <c r="C23139" s="38"/>
      <c r="D23139" s="38"/>
    </row>
    <row r="23140" spans="1:4" x14ac:dyDescent="0.25">
      <c r="A23140" s="38"/>
      <c r="B23140" s="38"/>
      <c r="C23140" s="38"/>
      <c r="D23140" s="38"/>
    </row>
    <row r="23141" spans="1:4" x14ac:dyDescent="0.25">
      <c r="A23141" s="38"/>
      <c r="B23141" s="38"/>
      <c r="C23141" s="38"/>
      <c r="D23141" s="38"/>
    </row>
    <row r="23142" spans="1:4" x14ac:dyDescent="0.25">
      <c r="A23142" s="38"/>
      <c r="B23142" s="38"/>
      <c r="C23142" s="38"/>
      <c r="D23142" s="38"/>
    </row>
    <row r="23143" spans="1:4" x14ac:dyDescent="0.25">
      <c r="A23143" s="38"/>
      <c r="B23143" s="38"/>
      <c r="C23143" s="38"/>
      <c r="D23143" s="38"/>
    </row>
    <row r="23144" spans="1:4" x14ac:dyDescent="0.25">
      <c r="A23144" s="38"/>
      <c r="B23144" s="38"/>
      <c r="C23144" s="38"/>
      <c r="D23144" s="38"/>
    </row>
    <row r="23145" spans="1:4" x14ac:dyDescent="0.25">
      <c r="A23145" s="38"/>
      <c r="B23145" s="38"/>
      <c r="C23145" s="38"/>
      <c r="D23145" s="38"/>
    </row>
    <row r="23146" spans="1:4" x14ac:dyDescent="0.25">
      <c r="A23146" s="38"/>
      <c r="B23146" s="38"/>
      <c r="C23146" s="38"/>
      <c r="D23146" s="38"/>
    </row>
    <row r="23147" spans="1:4" x14ac:dyDescent="0.25">
      <c r="A23147" s="38"/>
      <c r="B23147" s="38"/>
      <c r="C23147" s="38"/>
      <c r="D23147" s="38"/>
    </row>
    <row r="23148" spans="1:4" x14ac:dyDescent="0.25">
      <c r="A23148" s="38"/>
      <c r="B23148" s="38"/>
      <c r="C23148" s="38"/>
      <c r="D23148" s="38"/>
    </row>
    <row r="23149" spans="1:4" x14ac:dyDescent="0.25">
      <c r="A23149" s="38"/>
      <c r="B23149" s="38"/>
      <c r="C23149" s="38"/>
      <c r="D23149" s="38"/>
    </row>
    <row r="23150" spans="1:4" x14ac:dyDescent="0.25">
      <c r="A23150" s="38"/>
      <c r="B23150" s="38"/>
      <c r="C23150" s="38"/>
      <c r="D23150" s="38"/>
    </row>
    <row r="23151" spans="1:4" x14ac:dyDescent="0.25">
      <c r="A23151" s="38"/>
      <c r="B23151" s="38"/>
      <c r="C23151" s="38"/>
      <c r="D23151" s="38"/>
    </row>
    <row r="23152" spans="1:4" x14ac:dyDescent="0.25">
      <c r="A23152" s="38"/>
      <c r="B23152" s="38"/>
      <c r="C23152" s="38"/>
      <c r="D23152" s="38"/>
    </row>
    <row r="23153" spans="1:4" x14ac:dyDescent="0.25">
      <c r="A23153" s="38"/>
      <c r="B23153" s="38"/>
      <c r="C23153" s="38"/>
      <c r="D23153" s="38"/>
    </row>
    <row r="23154" spans="1:4" x14ac:dyDescent="0.25">
      <c r="A23154" s="38"/>
      <c r="B23154" s="38"/>
      <c r="C23154" s="38"/>
      <c r="D23154" s="38"/>
    </row>
    <row r="23155" spans="1:4" x14ac:dyDescent="0.25">
      <c r="A23155" s="38"/>
      <c r="B23155" s="38"/>
      <c r="C23155" s="38"/>
      <c r="D23155" s="38"/>
    </row>
    <row r="23156" spans="1:4" x14ac:dyDescent="0.25">
      <c r="A23156" s="38"/>
      <c r="B23156" s="38"/>
      <c r="C23156" s="38"/>
      <c r="D23156" s="38"/>
    </row>
    <row r="23157" spans="1:4" x14ac:dyDescent="0.25">
      <c r="A23157" s="38"/>
      <c r="B23157" s="38"/>
      <c r="C23157" s="38"/>
      <c r="D23157" s="38"/>
    </row>
    <row r="23158" spans="1:4" x14ac:dyDescent="0.25">
      <c r="A23158" s="38"/>
      <c r="B23158" s="38"/>
      <c r="C23158" s="38"/>
      <c r="D23158" s="38"/>
    </row>
    <row r="23159" spans="1:4" x14ac:dyDescent="0.25">
      <c r="A23159" s="38"/>
      <c r="B23159" s="38"/>
      <c r="C23159" s="38"/>
      <c r="D23159" s="38"/>
    </row>
    <row r="23160" spans="1:4" x14ac:dyDescent="0.25">
      <c r="A23160" s="38"/>
      <c r="B23160" s="38"/>
      <c r="C23160" s="38"/>
      <c r="D23160" s="38"/>
    </row>
    <row r="23161" spans="1:4" x14ac:dyDescent="0.25">
      <c r="A23161" s="38"/>
      <c r="B23161" s="38"/>
      <c r="C23161" s="38"/>
      <c r="D23161" s="38"/>
    </row>
    <row r="23162" spans="1:4" x14ac:dyDescent="0.25">
      <c r="A23162" s="38"/>
      <c r="B23162" s="38"/>
      <c r="C23162" s="38"/>
      <c r="D23162" s="38"/>
    </row>
    <row r="23163" spans="1:4" x14ac:dyDescent="0.25">
      <c r="A23163" s="38"/>
      <c r="B23163" s="38"/>
      <c r="C23163" s="38"/>
      <c r="D23163" s="38"/>
    </row>
    <row r="23164" spans="1:4" x14ac:dyDescent="0.25">
      <c r="A23164" s="38"/>
      <c r="B23164" s="38"/>
      <c r="C23164" s="38"/>
      <c r="D23164" s="38"/>
    </row>
    <row r="23165" spans="1:4" x14ac:dyDescent="0.25">
      <c r="A23165" s="38"/>
      <c r="B23165" s="38"/>
      <c r="C23165" s="38"/>
      <c r="D23165" s="38"/>
    </row>
    <row r="23166" spans="1:4" x14ac:dyDescent="0.25">
      <c r="A23166" s="38"/>
      <c r="B23166" s="38"/>
      <c r="C23166" s="38"/>
      <c r="D23166" s="38"/>
    </row>
    <row r="23167" spans="1:4" x14ac:dyDescent="0.25">
      <c r="A23167" s="38"/>
      <c r="B23167" s="38"/>
      <c r="C23167" s="38"/>
      <c r="D23167" s="38"/>
    </row>
    <row r="23168" spans="1:4" x14ac:dyDescent="0.25">
      <c r="A23168" s="38"/>
      <c r="B23168" s="38"/>
      <c r="C23168" s="38"/>
      <c r="D23168" s="38"/>
    </row>
    <row r="23169" spans="1:4" x14ac:dyDescent="0.25">
      <c r="A23169" s="38"/>
      <c r="B23169" s="38"/>
      <c r="C23169" s="38"/>
      <c r="D23169" s="38"/>
    </row>
    <row r="23170" spans="1:4" x14ac:dyDescent="0.25">
      <c r="A23170" s="38"/>
      <c r="B23170" s="38"/>
      <c r="C23170" s="38"/>
      <c r="D23170" s="38"/>
    </row>
    <row r="23171" spans="1:4" x14ac:dyDescent="0.25">
      <c r="A23171" s="38"/>
      <c r="B23171" s="38"/>
      <c r="C23171" s="38"/>
      <c r="D23171" s="38"/>
    </row>
    <row r="23172" spans="1:4" x14ac:dyDescent="0.25">
      <c r="A23172" s="38"/>
      <c r="B23172" s="38"/>
      <c r="C23172" s="38"/>
      <c r="D23172" s="38"/>
    </row>
    <row r="23173" spans="1:4" x14ac:dyDescent="0.25">
      <c r="A23173" s="38"/>
      <c r="B23173" s="38"/>
      <c r="C23173" s="38"/>
      <c r="D23173" s="38"/>
    </row>
    <row r="23174" spans="1:4" x14ac:dyDescent="0.25">
      <c r="A23174" s="38"/>
      <c r="B23174" s="38"/>
      <c r="C23174" s="38"/>
      <c r="D23174" s="38"/>
    </row>
    <row r="23175" spans="1:4" x14ac:dyDescent="0.25">
      <c r="A23175" s="38"/>
      <c r="B23175" s="38"/>
      <c r="C23175" s="38"/>
      <c r="D23175" s="38"/>
    </row>
    <row r="23176" spans="1:4" x14ac:dyDescent="0.25">
      <c r="A23176" s="38"/>
      <c r="B23176" s="38"/>
      <c r="C23176" s="38"/>
      <c r="D23176" s="38"/>
    </row>
    <row r="23177" spans="1:4" x14ac:dyDescent="0.25">
      <c r="A23177" s="38"/>
      <c r="B23177" s="38"/>
      <c r="C23177" s="38"/>
      <c r="D23177" s="38"/>
    </row>
    <row r="23178" spans="1:4" x14ac:dyDescent="0.25">
      <c r="A23178" s="38"/>
      <c r="B23178" s="38"/>
      <c r="C23178" s="38"/>
      <c r="D23178" s="38"/>
    </row>
    <row r="23179" spans="1:4" x14ac:dyDescent="0.25">
      <c r="A23179" s="38"/>
      <c r="B23179" s="38"/>
      <c r="C23179" s="38"/>
      <c r="D23179" s="38"/>
    </row>
    <row r="23180" spans="1:4" x14ac:dyDescent="0.25">
      <c r="A23180" s="38"/>
      <c r="B23180" s="38"/>
      <c r="C23180" s="38"/>
      <c r="D23180" s="38"/>
    </row>
    <row r="23181" spans="1:4" x14ac:dyDescent="0.25">
      <c r="A23181" s="38"/>
      <c r="B23181" s="38"/>
      <c r="C23181" s="38"/>
      <c r="D23181" s="38"/>
    </row>
    <row r="23182" spans="1:4" x14ac:dyDescent="0.25">
      <c r="A23182" s="38"/>
      <c r="B23182" s="38"/>
      <c r="C23182" s="38"/>
      <c r="D23182" s="38"/>
    </row>
    <row r="23183" spans="1:4" x14ac:dyDescent="0.25">
      <c r="A23183" s="38"/>
      <c r="B23183" s="38"/>
      <c r="C23183" s="38"/>
      <c r="D23183" s="38"/>
    </row>
    <row r="23184" spans="1:4" x14ac:dyDescent="0.25">
      <c r="A23184" s="38"/>
      <c r="B23184" s="38"/>
      <c r="C23184" s="38"/>
      <c r="D23184" s="38"/>
    </row>
    <row r="23185" spans="1:4" x14ac:dyDescent="0.25">
      <c r="A23185" s="38"/>
      <c r="B23185" s="38"/>
      <c r="C23185" s="38"/>
      <c r="D23185" s="38"/>
    </row>
    <row r="23186" spans="1:4" x14ac:dyDescent="0.25">
      <c r="A23186" s="38"/>
      <c r="B23186" s="38"/>
      <c r="C23186" s="38"/>
      <c r="D23186" s="38"/>
    </row>
    <row r="23187" spans="1:4" x14ac:dyDescent="0.25">
      <c r="A23187" s="38"/>
      <c r="B23187" s="38"/>
      <c r="C23187" s="38"/>
      <c r="D23187" s="38"/>
    </row>
    <row r="23188" spans="1:4" x14ac:dyDescent="0.25">
      <c r="A23188" s="38"/>
      <c r="B23188" s="38"/>
      <c r="C23188" s="38"/>
      <c r="D23188" s="38"/>
    </row>
    <row r="23189" spans="1:4" x14ac:dyDescent="0.25">
      <c r="A23189" s="38"/>
      <c r="B23189" s="38"/>
      <c r="C23189" s="38"/>
      <c r="D23189" s="38"/>
    </row>
    <row r="23190" spans="1:4" x14ac:dyDescent="0.25">
      <c r="A23190" s="38"/>
      <c r="B23190" s="38"/>
      <c r="C23190" s="38"/>
      <c r="D23190" s="38"/>
    </row>
    <row r="23191" spans="1:4" x14ac:dyDescent="0.25">
      <c r="A23191" s="38"/>
      <c r="B23191" s="38"/>
      <c r="C23191" s="38"/>
      <c r="D23191" s="38"/>
    </row>
    <row r="23192" spans="1:4" x14ac:dyDescent="0.25">
      <c r="A23192" s="38"/>
      <c r="B23192" s="38"/>
      <c r="C23192" s="38"/>
      <c r="D23192" s="38"/>
    </row>
    <row r="23193" spans="1:4" x14ac:dyDescent="0.25">
      <c r="A23193" s="38"/>
      <c r="B23193" s="38"/>
      <c r="C23193" s="38"/>
      <c r="D23193" s="38"/>
    </row>
    <row r="23194" spans="1:4" x14ac:dyDescent="0.25">
      <c r="A23194" s="38"/>
      <c r="B23194" s="38"/>
      <c r="C23194" s="38"/>
      <c r="D23194" s="38"/>
    </row>
    <row r="23195" spans="1:4" x14ac:dyDescent="0.25">
      <c r="A23195" s="38"/>
      <c r="B23195" s="38"/>
      <c r="C23195" s="38"/>
      <c r="D23195" s="38"/>
    </row>
    <row r="23196" spans="1:4" x14ac:dyDescent="0.25">
      <c r="A23196" s="38"/>
      <c r="B23196" s="38"/>
      <c r="C23196" s="38"/>
      <c r="D23196" s="38"/>
    </row>
    <row r="23197" spans="1:4" x14ac:dyDescent="0.25">
      <c r="A23197" s="38"/>
      <c r="B23197" s="38"/>
      <c r="C23197" s="38"/>
      <c r="D23197" s="38"/>
    </row>
    <row r="23198" spans="1:4" x14ac:dyDescent="0.25">
      <c r="A23198" s="38"/>
      <c r="B23198" s="38"/>
      <c r="C23198" s="38"/>
      <c r="D23198" s="38"/>
    </row>
    <row r="23199" spans="1:4" x14ac:dyDescent="0.25">
      <c r="A23199" s="38"/>
      <c r="B23199" s="38"/>
      <c r="C23199" s="38"/>
      <c r="D23199" s="38"/>
    </row>
    <row r="23200" spans="1:4" x14ac:dyDescent="0.25">
      <c r="A23200" s="38"/>
      <c r="B23200" s="38"/>
      <c r="C23200" s="38"/>
      <c r="D23200" s="38"/>
    </row>
    <row r="23201" spans="1:4" x14ac:dyDescent="0.25">
      <c r="A23201" s="38"/>
      <c r="B23201" s="38"/>
      <c r="C23201" s="38"/>
      <c r="D23201" s="38"/>
    </row>
    <row r="23202" spans="1:4" x14ac:dyDescent="0.25">
      <c r="A23202" s="38"/>
      <c r="B23202" s="38"/>
      <c r="C23202" s="38"/>
      <c r="D23202" s="38"/>
    </row>
    <row r="23203" spans="1:4" x14ac:dyDescent="0.25">
      <c r="A23203" s="38"/>
      <c r="B23203" s="38"/>
      <c r="C23203" s="38"/>
      <c r="D23203" s="38"/>
    </row>
    <row r="23204" spans="1:4" x14ac:dyDescent="0.25">
      <c r="A23204" s="38"/>
      <c r="B23204" s="38"/>
      <c r="C23204" s="38"/>
      <c r="D23204" s="38"/>
    </row>
    <row r="23205" spans="1:4" x14ac:dyDescent="0.25">
      <c r="A23205" s="38"/>
      <c r="B23205" s="38"/>
      <c r="C23205" s="38"/>
      <c r="D23205" s="38"/>
    </row>
    <row r="23206" spans="1:4" x14ac:dyDescent="0.25">
      <c r="A23206" s="38"/>
      <c r="B23206" s="38"/>
      <c r="C23206" s="38"/>
      <c r="D23206" s="38"/>
    </row>
    <row r="23207" spans="1:4" x14ac:dyDescent="0.25">
      <c r="A23207" s="38"/>
      <c r="B23207" s="38"/>
      <c r="C23207" s="38"/>
      <c r="D23207" s="38"/>
    </row>
    <row r="23208" spans="1:4" x14ac:dyDescent="0.25">
      <c r="A23208" s="38"/>
      <c r="B23208" s="38"/>
      <c r="C23208" s="38"/>
      <c r="D23208" s="38"/>
    </row>
    <row r="23209" spans="1:4" x14ac:dyDescent="0.25">
      <c r="A23209" s="38"/>
      <c r="B23209" s="38"/>
      <c r="C23209" s="38"/>
      <c r="D23209" s="38"/>
    </row>
    <row r="23210" spans="1:4" x14ac:dyDescent="0.25">
      <c r="A23210" s="38"/>
      <c r="B23210" s="38"/>
      <c r="C23210" s="38"/>
      <c r="D23210" s="38"/>
    </row>
    <row r="23211" spans="1:4" x14ac:dyDescent="0.25">
      <c r="A23211" s="38"/>
      <c r="B23211" s="38"/>
      <c r="C23211" s="38"/>
      <c r="D23211" s="38"/>
    </row>
    <row r="23212" spans="1:4" x14ac:dyDescent="0.25">
      <c r="A23212" s="38"/>
      <c r="B23212" s="38"/>
      <c r="C23212" s="38"/>
      <c r="D23212" s="38"/>
    </row>
    <row r="23213" spans="1:4" x14ac:dyDescent="0.25">
      <c r="A23213" s="38"/>
      <c r="B23213" s="38"/>
      <c r="C23213" s="38"/>
      <c r="D23213" s="38"/>
    </row>
    <row r="23214" spans="1:4" x14ac:dyDescent="0.25">
      <c r="A23214" s="38"/>
      <c r="B23214" s="38"/>
      <c r="C23214" s="38"/>
      <c r="D23214" s="38"/>
    </row>
    <row r="23215" spans="1:4" x14ac:dyDescent="0.25">
      <c r="A23215" s="38"/>
      <c r="B23215" s="38"/>
      <c r="C23215" s="38"/>
      <c r="D23215" s="38"/>
    </row>
    <row r="23216" spans="1:4" x14ac:dyDescent="0.25">
      <c r="A23216" s="38"/>
      <c r="B23216" s="38"/>
      <c r="C23216" s="38"/>
      <c r="D23216" s="38"/>
    </row>
    <row r="23217" spans="1:4" x14ac:dyDescent="0.25">
      <c r="A23217" s="38"/>
      <c r="B23217" s="38"/>
      <c r="C23217" s="38"/>
      <c r="D23217" s="38"/>
    </row>
    <row r="23218" spans="1:4" x14ac:dyDescent="0.25">
      <c r="A23218" s="38"/>
      <c r="B23218" s="38"/>
      <c r="C23218" s="38"/>
      <c r="D23218" s="38"/>
    </row>
    <row r="23219" spans="1:4" x14ac:dyDescent="0.25">
      <c r="A23219" s="38"/>
      <c r="B23219" s="38"/>
      <c r="C23219" s="38"/>
      <c r="D23219" s="38"/>
    </row>
    <row r="23220" spans="1:4" x14ac:dyDescent="0.25">
      <c r="A23220" s="38"/>
      <c r="B23220" s="38"/>
      <c r="C23220" s="38"/>
      <c r="D23220" s="38"/>
    </row>
    <row r="23221" spans="1:4" x14ac:dyDescent="0.25">
      <c r="A23221" s="38"/>
      <c r="B23221" s="38"/>
      <c r="C23221" s="38"/>
      <c r="D23221" s="38"/>
    </row>
    <row r="23222" spans="1:4" x14ac:dyDescent="0.25">
      <c r="A23222" s="38"/>
      <c r="B23222" s="38"/>
      <c r="C23222" s="38"/>
      <c r="D23222" s="38"/>
    </row>
    <row r="23223" spans="1:4" x14ac:dyDescent="0.25">
      <c r="A23223" s="38"/>
      <c r="B23223" s="38"/>
      <c r="C23223" s="38"/>
      <c r="D23223" s="38"/>
    </row>
    <row r="23224" spans="1:4" x14ac:dyDescent="0.25">
      <c r="A23224" s="38"/>
      <c r="B23224" s="38"/>
      <c r="C23224" s="38"/>
      <c r="D23224" s="38"/>
    </row>
    <row r="23225" spans="1:4" x14ac:dyDescent="0.25">
      <c r="A23225" s="38"/>
      <c r="B23225" s="38"/>
      <c r="C23225" s="38"/>
      <c r="D23225" s="38"/>
    </row>
    <row r="23226" spans="1:4" x14ac:dyDescent="0.25">
      <c r="A23226" s="38"/>
      <c r="B23226" s="38"/>
      <c r="C23226" s="38"/>
      <c r="D23226" s="38"/>
    </row>
    <row r="23227" spans="1:4" x14ac:dyDescent="0.25">
      <c r="A23227" s="38"/>
      <c r="B23227" s="38"/>
      <c r="C23227" s="38"/>
      <c r="D23227" s="38"/>
    </row>
    <row r="23228" spans="1:4" x14ac:dyDescent="0.25">
      <c r="A23228" s="38"/>
      <c r="B23228" s="38"/>
      <c r="C23228" s="38"/>
      <c r="D23228" s="38"/>
    </row>
    <row r="23229" spans="1:4" x14ac:dyDescent="0.25">
      <c r="A23229" s="38"/>
      <c r="B23229" s="38"/>
      <c r="C23229" s="38"/>
      <c r="D23229" s="38"/>
    </row>
    <row r="23230" spans="1:4" x14ac:dyDescent="0.25">
      <c r="A23230" s="38"/>
      <c r="B23230" s="38"/>
      <c r="C23230" s="38"/>
      <c r="D23230" s="38"/>
    </row>
    <row r="23231" spans="1:4" x14ac:dyDescent="0.25">
      <c r="A23231" s="38"/>
      <c r="B23231" s="38"/>
      <c r="C23231" s="38"/>
      <c r="D23231" s="38"/>
    </row>
    <row r="23232" spans="1:4" x14ac:dyDescent="0.25">
      <c r="A23232" s="38"/>
      <c r="B23232" s="38"/>
      <c r="C23232" s="38"/>
      <c r="D23232" s="38"/>
    </row>
    <row r="23233" spans="1:4" x14ac:dyDescent="0.25">
      <c r="A23233" s="38"/>
      <c r="B23233" s="38"/>
      <c r="C23233" s="38"/>
      <c r="D23233" s="38"/>
    </row>
    <row r="23234" spans="1:4" x14ac:dyDescent="0.25">
      <c r="A23234" s="38"/>
      <c r="B23234" s="38"/>
      <c r="C23234" s="38"/>
      <c r="D23234" s="38"/>
    </row>
    <row r="23235" spans="1:4" x14ac:dyDescent="0.25">
      <c r="A23235" s="38"/>
      <c r="B23235" s="38"/>
      <c r="C23235" s="38"/>
      <c r="D23235" s="38"/>
    </row>
    <row r="23236" spans="1:4" x14ac:dyDescent="0.25">
      <c r="A23236" s="38"/>
      <c r="B23236" s="38"/>
      <c r="C23236" s="38"/>
      <c r="D23236" s="38"/>
    </row>
    <row r="23237" spans="1:4" x14ac:dyDescent="0.25">
      <c r="A23237" s="38"/>
      <c r="B23237" s="38"/>
      <c r="C23237" s="38"/>
      <c r="D23237" s="38"/>
    </row>
    <row r="23238" spans="1:4" x14ac:dyDescent="0.25">
      <c r="A23238" s="38"/>
      <c r="B23238" s="38"/>
      <c r="C23238" s="38"/>
      <c r="D23238" s="38"/>
    </row>
    <row r="23239" spans="1:4" x14ac:dyDescent="0.25">
      <c r="A23239" s="38"/>
      <c r="B23239" s="38"/>
      <c r="C23239" s="38"/>
      <c r="D23239" s="38"/>
    </row>
    <row r="23240" spans="1:4" x14ac:dyDescent="0.25">
      <c r="A23240" s="38"/>
      <c r="B23240" s="38"/>
      <c r="C23240" s="38"/>
      <c r="D23240" s="38"/>
    </row>
    <row r="23241" spans="1:4" x14ac:dyDescent="0.25">
      <c r="A23241" s="38"/>
      <c r="B23241" s="38"/>
      <c r="C23241" s="38"/>
      <c r="D23241" s="38"/>
    </row>
    <row r="23242" spans="1:4" x14ac:dyDescent="0.25">
      <c r="A23242" s="38"/>
      <c r="B23242" s="38"/>
      <c r="C23242" s="38"/>
      <c r="D23242" s="38"/>
    </row>
    <row r="23243" spans="1:4" x14ac:dyDescent="0.25">
      <c r="A23243" s="38"/>
      <c r="B23243" s="38"/>
      <c r="C23243" s="38"/>
      <c r="D23243" s="38"/>
    </row>
    <row r="23244" spans="1:4" x14ac:dyDescent="0.25">
      <c r="A23244" s="38"/>
      <c r="B23244" s="38"/>
      <c r="C23244" s="38"/>
      <c r="D23244" s="38"/>
    </row>
    <row r="23245" spans="1:4" x14ac:dyDescent="0.25">
      <c r="A23245" s="38"/>
      <c r="B23245" s="38"/>
      <c r="C23245" s="38"/>
      <c r="D23245" s="38"/>
    </row>
    <row r="23246" spans="1:4" x14ac:dyDescent="0.25">
      <c r="A23246" s="38"/>
      <c r="B23246" s="38"/>
      <c r="C23246" s="38"/>
      <c r="D23246" s="38"/>
    </row>
    <row r="23247" spans="1:4" x14ac:dyDescent="0.25">
      <c r="A23247" s="38"/>
      <c r="B23247" s="38"/>
      <c r="C23247" s="38"/>
      <c r="D23247" s="38"/>
    </row>
    <row r="23248" spans="1:4" x14ac:dyDescent="0.25">
      <c r="A23248" s="38"/>
      <c r="B23248" s="38"/>
      <c r="C23248" s="38"/>
      <c r="D23248" s="38"/>
    </row>
    <row r="23249" spans="1:4" x14ac:dyDescent="0.25">
      <c r="A23249" s="38"/>
      <c r="B23249" s="38"/>
      <c r="C23249" s="38"/>
      <c r="D23249" s="38"/>
    </row>
    <row r="23250" spans="1:4" x14ac:dyDescent="0.25">
      <c r="A23250" s="38"/>
      <c r="B23250" s="38"/>
      <c r="C23250" s="38"/>
      <c r="D23250" s="38"/>
    </row>
    <row r="23251" spans="1:4" x14ac:dyDescent="0.25">
      <c r="A23251" s="38"/>
      <c r="B23251" s="38"/>
      <c r="C23251" s="38"/>
      <c r="D23251" s="38"/>
    </row>
    <row r="23252" spans="1:4" x14ac:dyDescent="0.25">
      <c r="A23252" s="38"/>
      <c r="B23252" s="38"/>
      <c r="C23252" s="38"/>
      <c r="D23252" s="38"/>
    </row>
    <row r="23253" spans="1:4" x14ac:dyDescent="0.25">
      <c r="A23253" s="38"/>
      <c r="B23253" s="38"/>
      <c r="C23253" s="38"/>
      <c r="D23253" s="38"/>
    </row>
    <row r="23254" spans="1:4" x14ac:dyDescent="0.25">
      <c r="A23254" s="38"/>
      <c r="B23254" s="38"/>
      <c r="C23254" s="38"/>
      <c r="D23254" s="38"/>
    </row>
    <row r="23255" spans="1:4" x14ac:dyDescent="0.25">
      <c r="A23255" s="38"/>
      <c r="B23255" s="38"/>
      <c r="C23255" s="38"/>
      <c r="D23255" s="38"/>
    </row>
    <row r="23256" spans="1:4" x14ac:dyDescent="0.25">
      <c r="A23256" s="38"/>
      <c r="B23256" s="38"/>
      <c r="C23256" s="38"/>
      <c r="D23256" s="38"/>
    </row>
    <row r="23257" spans="1:4" x14ac:dyDescent="0.25">
      <c r="A23257" s="38"/>
      <c r="B23257" s="38"/>
      <c r="C23257" s="38"/>
      <c r="D23257" s="38"/>
    </row>
    <row r="23258" spans="1:4" x14ac:dyDescent="0.25">
      <c r="A23258" s="38"/>
      <c r="B23258" s="38"/>
      <c r="C23258" s="38"/>
      <c r="D23258" s="38"/>
    </row>
    <row r="23259" spans="1:4" x14ac:dyDescent="0.25">
      <c r="A23259" s="38"/>
      <c r="B23259" s="38"/>
      <c r="C23259" s="38"/>
      <c r="D23259" s="38"/>
    </row>
    <row r="23260" spans="1:4" x14ac:dyDescent="0.25">
      <c r="A23260" s="38"/>
      <c r="B23260" s="38"/>
      <c r="C23260" s="38"/>
      <c r="D23260" s="38"/>
    </row>
    <row r="23261" spans="1:4" x14ac:dyDescent="0.25">
      <c r="A23261" s="38"/>
      <c r="B23261" s="38"/>
      <c r="C23261" s="38"/>
      <c r="D23261" s="38"/>
    </row>
    <row r="23262" spans="1:4" x14ac:dyDescent="0.25">
      <c r="A23262" s="38"/>
      <c r="B23262" s="38"/>
      <c r="C23262" s="38"/>
      <c r="D23262" s="38"/>
    </row>
    <row r="23263" spans="1:4" x14ac:dyDescent="0.25">
      <c r="A23263" s="38"/>
      <c r="B23263" s="38"/>
      <c r="C23263" s="38"/>
      <c r="D23263" s="38"/>
    </row>
    <row r="23264" spans="1:4" x14ac:dyDescent="0.25">
      <c r="A23264" s="38"/>
      <c r="B23264" s="38"/>
      <c r="C23264" s="38"/>
      <c r="D23264" s="38"/>
    </row>
    <row r="23265" spans="1:4" x14ac:dyDescent="0.25">
      <c r="A23265" s="38"/>
      <c r="B23265" s="38"/>
      <c r="C23265" s="38"/>
      <c r="D23265" s="38"/>
    </row>
    <row r="23266" spans="1:4" x14ac:dyDescent="0.25">
      <c r="A23266" s="38"/>
      <c r="B23266" s="38"/>
      <c r="C23266" s="38"/>
      <c r="D23266" s="38"/>
    </row>
    <row r="23267" spans="1:4" x14ac:dyDescent="0.25">
      <c r="A23267" s="38"/>
      <c r="B23267" s="38"/>
      <c r="C23267" s="38"/>
      <c r="D23267" s="38"/>
    </row>
    <row r="23268" spans="1:4" x14ac:dyDescent="0.25">
      <c r="A23268" s="38"/>
      <c r="B23268" s="38"/>
      <c r="C23268" s="38"/>
      <c r="D23268" s="38"/>
    </row>
    <row r="23269" spans="1:4" x14ac:dyDescent="0.25">
      <c r="A23269" s="38"/>
      <c r="B23269" s="38"/>
      <c r="C23269" s="38"/>
      <c r="D23269" s="38"/>
    </row>
    <row r="23270" spans="1:4" x14ac:dyDescent="0.25">
      <c r="A23270" s="38"/>
      <c r="B23270" s="38"/>
      <c r="C23270" s="38"/>
      <c r="D23270" s="38"/>
    </row>
    <row r="23271" spans="1:4" x14ac:dyDescent="0.25">
      <c r="A23271" s="38"/>
      <c r="B23271" s="38"/>
      <c r="C23271" s="38"/>
      <c r="D23271" s="38"/>
    </row>
    <row r="23272" spans="1:4" x14ac:dyDescent="0.25">
      <c r="A23272" s="38"/>
      <c r="B23272" s="38"/>
      <c r="C23272" s="38"/>
      <c r="D23272" s="38"/>
    </row>
    <row r="23273" spans="1:4" x14ac:dyDescent="0.25">
      <c r="A23273" s="38"/>
      <c r="B23273" s="38"/>
      <c r="C23273" s="38"/>
      <c r="D23273" s="38"/>
    </row>
    <row r="23274" spans="1:4" x14ac:dyDescent="0.25">
      <c r="A23274" s="38"/>
      <c r="B23274" s="38"/>
      <c r="C23274" s="38"/>
      <c r="D23274" s="38"/>
    </row>
    <row r="23275" spans="1:4" x14ac:dyDescent="0.25">
      <c r="A23275" s="38"/>
      <c r="B23275" s="38"/>
      <c r="C23275" s="38"/>
      <c r="D23275" s="38"/>
    </row>
    <row r="23276" spans="1:4" x14ac:dyDescent="0.25">
      <c r="A23276" s="38"/>
      <c r="B23276" s="38"/>
      <c r="C23276" s="38"/>
      <c r="D23276" s="38"/>
    </row>
    <row r="23277" spans="1:4" x14ac:dyDescent="0.25">
      <c r="A23277" s="38"/>
      <c r="B23277" s="38"/>
      <c r="C23277" s="38"/>
      <c r="D23277" s="38"/>
    </row>
    <row r="23278" spans="1:4" x14ac:dyDescent="0.25">
      <c r="A23278" s="38"/>
      <c r="B23278" s="38"/>
      <c r="C23278" s="38"/>
      <c r="D23278" s="38"/>
    </row>
    <row r="23279" spans="1:4" x14ac:dyDescent="0.25">
      <c r="A23279" s="38"/>
      <c r="B23279" s="38"/>
      <c r="C23279" s="38"/>
      <c r="D23279" s="38"/>
    </row>
    <row r="23280" spans="1:4" x14ac:dyDescent="0.25">
      <c r="A23280" s="38"/>
      <c r="B23280" s="38"/>
      <c r="C23280" s="38"/>
      <c r="D23280" s="38"/>
    </row>
    <row r="23281" spans="1:4" x14ac:dyDescent="0.25">
      <c r="A23281" s="38"/>
      <c r="B23281" s="38"/>
      <c r="C23281" s="38"/>
      <c r="D23281" s="38"/>
    </row>
    <row r="23282" spans="1:4" x14ac:dyDescent="0.25">
      <c r="A23282" s="38"/>
      <c r="B23282" s="38"/>
      <c r="C23282" s="38"/>
      <c r="D23282" s="38"/>
    </row>
    <row r="23283" spans="1:4" x14ac:dyDescent="0.25">
      <c r="A23283" s="38"/>
      <c r="B23283" s="38"/>
      <c r="C23283" s="38"/>
      <c r="D23283" s="38"/>
    </row>
    <row r="23284" spans="1:4" x14ac:dyDescent="0.25">
      <c r="A23284" s="38"/>
      <c r="B23284" s="38"/>
      <c r="C23284" s="38"/>
      <c r="D23284" s="38"/>
    </row>
    <row r="23285" spans="1:4" x14ac:dyDescent="0.25">
      <c r="A23285" s="38"/>
      <c r="B23285" s="38"/>
      <c r="C23285" s="38"/>
      <c r="D23285" s="38"/>
    </row>
    <row r="23286" spans="1:4" x14ac:dyDescent="0.25">
      <c r="A23286" s="38"/>
      <c r="B23286" s="38"/>
      <c r="C23286" s="38"/>
      <c r="D23286" s="38"/>
    </row>
    <row r="23287" spans="1:4" x14ac:dyDescent="0.25">
      <c r="A23287" s="38"/>
      <c r="B23287" s="38"/>
      <c r="C23287" s="38"/>
      <c r="D23287" s="38"/>
    </row>
    <row r="23288" spans="1:4" x14ac:dyDescent="0.25">
      <c r="A23288" s="38"/>
      <c r="B23288" s="38"/>
      <c r="C23288" s="38"/>
      <c r="D23288" s="38"/>
    </row>
    <row r="23289" spans="1:4" x14ac:dyDescent="0.25">
      <c r="A23289" s="38"/>
      <c r="B23289" s="38"/>
      <c r="C23289" s="38"/>
      <c r="D23289" s="38"/>
    </row>
    <row r="23290" spans="1:4" x14ac:dyDescent="0.25">
      <c r="A23290" s="38"/>
      <c r="B23290" s="38"/>
      <c r="C23290" s="38"/>
      <c r="D23290" s="38"/>
    </row>
    <row r="23291" spans="1:4" x14ac:dyDescent="0.25">
      <c r="A23291" s="38"/>
      <c r="B23291" s="38"/>
      <c r="C23291" s="38"/>
      <c r="D23291" s="38"/>
    </row>
    <row r="23292" spans="1:4" x14ac:dyDescent="0.25">
      <c r="A23292" s="38"/>
      <c r="B23292" s="38"/>
      <c r="C23292" s="38"/>
      <c r="D23292" s="38"/>
    </row>
    <row r="23293" spans="1:4" x14ac:dyDescent="0.25">
      <c r="A23293" s="38"/>
      <c r="B23293" s="38"/>
      <c r="C23293" s="38"/>
      <c r="D23293" s="38"/>
    </row>
    <row r="23294" spans="1:4" x14ac:dyDescent="0.25">
      <c r="A23294" s="38"/>
      <c r="B23294" s="38"/>
      <c r="C23294" s="38"/>
      <c r="D23294" s="38"/>
    </row>
    <row r="23295" spans="1:4" x14ac:dyDescent="0.25">
      <c r="A23295" s="38"/>
      <c r="B23295" s="38"/>
      <c r="C23295" s="38"/>
      <c r="D23295" s="38"/>
    </row>
    <row r="23296" spans="1:4" x14ac:dyDescent="0.25">
      <c r="A23296" s="38"/>
      <c r="B23296" s="38"/>
      <c r="C23296" s="38"/>
      <c r="D23296" s="38"/>
    </row>
    <row r="23297" spans="1:4" x14ac:dyDescent="0.25">
      <c r="A23297" s="38"/>
      <c r="B23297" s="38"/>
      <c r="C23297" s="38"/>
      <c r="D23297" s="38"/>
    </row>
    <row r="23298" spans="1:4" x14ac:dyDescent="0.25">
      <c r="A23298" s="38"/>
      <c r="B23298" s="38"/>
      <c r="C23298" s="38"/>
      <c r="D23298" s="38"/>
    </row>
    <row r="23299" spans="1:4" x14ac:dyDescent="0.25">
      <c r="A23299" s="38"/>
      <c r="B23299" s="38"/>
      <c r="C23299" s="38"/>
      <c r="D23299" s="38"/>
    </row>
    <row r="23300" spans="1:4" x14ac:dyDescent="0.25">
      <c r="A23300" s="38"/>
      <c r="B23300" s="38"/>
      <c r="C23300" s="38"/>
      <c r="D23300" s="38"/>
    </row>
    <row r="23301" spans="1:4" x14ac:dyDescent="0.25">
      <c r="A23301" s="38"/>
      <c r="B23301" s="38"/>
      <c r="C23301" s="38"/>
      <c r="D23301" s="38"/>
    </row>
    <row r="23302" spans="1:4" x14ac:dyDescent="0.25">
      <c r="A23302" s="38"/>
      <c r="B23302" s="38"/>
      <c r="C23302" s="38"/>
      <c r="D23302" s="38"/>
    </row>
    <row r="23303" spans="1:4" x14ac:dyDescent="0.25">
      <c r="A23303" s="38"/>
      <c r="B23303" s="38"/>
      <c r="C23303" s="38"/>
      <c r="D23303" s="38"/>
    </row>
    <row r="23304" spans="1:4" x14ac:dyDescent="0.25">
      <c r="A23304" s="38"/>
      <c r="B23304" s="38"/>
      <c r="C23304" s="38"/>
      <c r="D23304" s="38"/>
    </row>
    <row r="23305" spans="1:4" x14ac:dyDescent="0.25">
      <c r="A23305" s="38"/>
      <c r="B23305" s="38"/>
      <c r="C23305" s="38"/>
      <c r="D23305" s="38"/>
    </row>
    <row r="23306" spans="1:4" x14ac:dyDescent="0.25">
      <c r="A23306" s="38"/>
      <c r="B23306" s="38"/>
      <c r="C23306" s="38"/>
      <c r="D23306" s="38"/>
    </row>
    <row r="23307" spans="1:4" x14ac:dyDescent="0.25">
      <c r="A23307" s="38"/>
      <c r="B23307" s="38"/>
      <c r="C23307" s="38"/>
      <c r="D23307" s="38"/>
    </row>
    <row r="23308" spans="1:4" x14ac:dyDescent="0.25">
      <c r="A23308" s="38"/>
      <c r="B23308" s="38"/>
      <c r="C23308" s="38"/>
      <c r="D23308" s="38"/>
    </row>
    <row r="23309" spans="1:4" x14ac:dyDescent="0.25">
      <c r="A23309" s="38"/>
      <c r="B23309" s="38"/>
      <c r="C23309" s="38"/>
      <c r="D23309" s="38"/>
    </row>
    <row r="23310" spans="1:4" x14ac:dyDescent="0.25">
      <c r="A23310" s="38"/>
      <c r="B23310" s="38"/>
      <c r="C23310" s="38"/>
      <c r="D23310" s="38"/>
    </row>
    <row r="23311" spans="1:4" x14ac:dyDescent="0.25">
      <c r="A23311" s="38"/>
      <c r="B23311" s="38"/>
      <c r="C23311" s="38"/>
      <c r="D23311" s="38"/>
    </row>
    <row r="23312" spans="1:4" x14ac:dyDescent="0.25">
      <c r="A23312" s="38"/>
      <c r="B23312" s="38"/>
      <c r="C23312" s="38"/>
      <c r="D23312" s="38"/>
    </row>
    <row r="23313" spans="1:4" x14ac:dyDescent="0.25">
      <c r="A23313" s="38"/>
      <c r="B23313" s="38"/>
      <c r="C23313" s="38"/>
      <c r="D23313" s="38"/>
    </row>
    <row r="23314" spans="1:4" x14ac:dyDescent="0.25">
      <c r="A23314" s="38"/>
      <c r="B23314" s="38"/>
      <c r="C23314" s="38"/>
      <c r="D23314" s="38"/>
    </row>
    <row r="23315" spans="1:4" x14ac:dyDescent="0.25">
      <c r="A23315" s="38"/>
      <c r="B23315" s="38"/>
      <c r="C23315" s="38"/>
      <c r="D23315" s="38"/>
    </row>
    <row r="23316" spans="1:4" x14ac:dyDescent="0.25">
      <c r="A23316" s="38"/>
      <c r="B23316" s="38"/>
      <c r="C23316" s="38"/>
      <c r="D23316" s="38"/>
    </row>
    <row r="23317" spans="1:4" x14ac:dyDescent="0.25">
      <c r="A23317" s="38"/>
      <c r="B23317" s="38"/>
      <c r="C23317" s="38"/>
      <c r="D23317" s="38"/>
    </row>
    <row r="23318" spans="1:4" x14ac:dyDescent="0.25">
      <c r="A23318" s="38"/>
      <c r="B23318" s="38"/>
      <c r="C23318" s="38"/>
      <c r="D23318" s="38"/>
    </row>
    <row r="23319" spans="1:4" x14ac:dyDescent="0.25">
      <c r="A23319" s="38"/>
      <c r="B23319" s="38"/>
      <c r="C23319" s="38"/>
      <c r="D23319" s="38"/>
    </row>
    <row r="23320" spans="1:4" x14ac:dyDescent="0.25">
      <c r="A23320" s="38"/>
      <c r="B23320" s="38"/>
      <c r="C23320" s="38"/>
      <c r="D23320" s="38"/>
    </row>
    <row r="23321" spans="1:4" x14ac:dyDescent="0.25">
      <c r="A23321" s="38"/>
      <c r="B23321" s="38"/>
      <c r="C23321" s="38"/>
      <c r="D23321" s="38"/>
    </row>
    <row r="23322" spans="1:4" x14ac:dyDescent="0.25">
      <c r="A23322" s="38"/>
      <c r="B23322" s="38"/>
      <c r="C23322" s="38"/>
      <c r="D23322" s="38"/>
    </row>
    <row r="23323" spans="1:4" x14ac:dyDescent="0.25">
      <c r="A23323" s="38"/>
      <c r="B23323" s="38"/>
      <c r="C23323" s="38"/>
      <c r="D23323" s="38"/>
    </row>
    <row r="23324" spans="1:4" x14ac:dyDescent="0.25">
      <c r="A23324" s="38"/>
      <c r="B23324" s="38"/>
      <c r="C23324" s="38"/>
      <c r="D23324" s="38"/>
    </row>
    <row r="23325" spans="1:4" x14ac:dyDescent="0.25">
      <c r="A23325" s="38"/>
      <c r="B23325" s="38"/>
      <c r="C23325" s="38"/>
      <c r="D23325" s="38"/>
    </row>
    <row r="23326" spans="1:4" x14ac:dyDescent="0.25">
      <c r="A23326" s="38"/>
      <c r="B23326" s="38"/>
      <c r="C23326" s="38"/>
      <c r="D23326" s="38"/>
    </row>
    <row r="23327" spans="1:4" x14ac:dyDescent="0.25">
      <c r="A23327" s="38"/>
      <c r="B23327" s="38"/>
      <c r="C23327" s="38"/>
      <c r="D23327" s="38"/>
    </row>
    <row r="23328" spans="1:4" x14ac:dyDescent="0.25">
      <c r="A23328" s="38"/>
      <c r="B23328" s="38"/>
      <c r="C23328" s="38"/>
      <c r="D23328" s="38"/>
    </row>
    <row r="23329" spans="1:4" x14ac:dyDescent="0.25">
      <c r="A23329" s="38"/>
      <c r="B23329" s="38"/>
      <c r="C23329" s="38"/>
      <c r="D23329" s="38"/>
    </row>
    <row r="23330" spans="1:4" x14ac:dyDescent="0.25">
      <c r="A23330" s="38"/>
      <c r="B23330" s="38"/>
      <c r="C23330" s="38"/>
      <c r="D23330" s="38"/>
    </row>
    <row r="23331" spans="1:4" x14ac:dyDescent="0.25">
      <c r="A23331" s="38"/>
      <c r="B23331" s="38"/>
      <c r="C23331" s="38"/>
      <c r="D23331" s="38"/>
    </row>
    <row r="23332" spans="1:4" x14ac:dyDescent="0.25">
      <c r="A23332" s="38"/>
      <c r="B23332" s="38"/>
      <c r="C23332" s="38"/>
      <c r="D23332" s="38"/>
    </row>
    <row r="23333" spans="1:4" x14ac:dyDescent="0.25">
      <c r="A23333" s="38"/>
      <c r="B23333" s="38"/>
      <c r="C23333" s="38"/>
      <c r="D23333" s="38"/>
    </row>
    <row r="23334" spans="1:4" x14ac:dyDescent="0.25">
      <c r="A23334" s="38"/>
      <c r="B23334" s="38"/>
      <c r="C23334" s="38"/>
      <c r="D23334" s="38"/>
    </row>
    <row r="23335" spans="1:4" x14ac:dyDescent="0.25">
      <c r="A23335" s="38"/>
      <c r="B23335" s="38"/>
      <c r="C23335" s="38"/>
      <c r="D23335" s="38"/>
    </row>
    <row r="23336" spans="1:4" x14ac:dyDescent="0.25">
      <c r="A23336" s="38"/>
      <c r="B23336" s="38"/>
      <c r="C23336" s="38"/>
      <c r="D23336" s="38"/>
    </row>
    <row r="23337" spans="1:4" x14ac:dyDescent="0.25">
      <c r="A23337" s="38"/>
      <c r="B23337" s="38"/>
      <c r="C23337" s="38"/>
      <c r="D23337" s="38"/>
    </row>
    <row r="23338" spans="1:4" x14ac:dyDescent="0.25">
      <c r="A23338" s="38"/>
      <c r="B23338" s="38"/>
      <c r="C23338" s="38"/>
      <c r="D23338" s="38"/>
    </row>
    <row r="23339" spans="1:4" x14ac:dyDescent="0.25">
      <c r="A23339" s="38"/>
      <c r="B23339" s="38"/>
      <c r="C23339" s="38"/>
      <c r="D23339" s="38"/>
    </row>
    <row r="23340" spans="1:4" x14ac:dyDescent="0.25">
      <c r="A23340" s="38"/>
      <c r="B23340" s="38"/>
      <c r="C23340" s="38"/>
      <c r="D23340" s="38"/>
    </row>
    <row r="23341" spans="1:4" x14ac:dyDescent="0.25">
      <c r="A23341" s="38"/>
      <c r="B23341" s="38"/>
      <c r="C23341" s="38"/>
      <c r="D23341" s="38"/>
    </row>
    <row r="23342" spans="1:4" x14ac:dyDescent="0.25">
      <c r="A23342" s="38"/>
      <c r="B23342" s="38"/>
      <c r="C23342" s="38"/>
      <c r="D23342" s="38"/>
    </row>
    <row r="23343" spans="1:4" x14ac:dyDescent="0.25">
      <c r="A23343" s="38"/>
      <c r="B23343" s="38"/>
      <c r="C23343" s="38"/>
      <c r="D23343" s="38"/>
    </row>
    <row r="23344" spans="1:4" x14ac:dyDescent="0.25">
      <c r="A23344" s="38"/>
      <c r="B23344" s="38"/>
      <c r="C23344" s="38"/>
      <c r="D23344" s="38"/>
    </row>
    <row r="23345" spans="1:4" x14ac:dyDescent="0.25">
      <c r="A23345" s="38"/>
      <c r="B23345" s="38"/>
      <c r="C23345" s="38"/>
      <c r="D23345" s="38"/>
    </row>
    <row r="23346" spans="1:4" x14ac:dyDescent="0.25">
      <c r="A23346" s="38"/>
      <c r="B23346" s="38"/>
      <c r="C23346" s="38"/>
      <c r="D23346" s="38"/>
    </row>
    <row r="23347" spans="1:4" x14ac:dyDescent="0.25">
      <c r="A23347" s="38"/>
      <c r="B23347" s="38"/>
      <c r="C23347" s="38"/>
      <c r="D23347" s="38"/>
    </row>
    <row r="23348" spans="1:4" x14ac:dyDescent="0.25">
      <c r="A23348" s="38"/>
      <c r="B23348" s="38"/>
      <c r="C23348" s="38"/>
      <c r="D23348" s="38"/>
    </row>
    <row r="23349" spans="1:4" x14ac:dyDescent="0.25">
      <c r="A23349" s="38"/>
      <c r="B23349" s="38"/>
      <c r="C23349" s="38"/>
      <c r="D23349" s="38"/>
    </row>
    <row r="23350" spans="1:4" x14ac:dyDescent="0.25">
      <c r="A23350" s="38"/>
      <c r="B23350" s="38"/>
      <c r="C23350" s="38"/>
      <c r="D23350" s="38"/>
    </row>
    <row r="23351" spans="1:4" x14ac:dyDescent="0.25">
      <c r="A23351" s="38"/>
      <c r="B23351" s="38"/>
      <c r="C23351" s="38"/>
      <c r="D23351" s="38"/>
    </row>
    <row r="23352" spans="1:4" x14ac:dyDescent="0.25">
      <c r="A23352" s="38"/>
      <c r="B23352" s="38"/>
      <c r="C23352" s="38"/>
      <c r="D23352" s="38"/>
    </row>
    <row r="23353" spans="1:4" x14ac:dyDescent="0.25">
      <c r="A23353" s="38"/>
      <c r="B23353" s="38"/>
      <c r="C23353" s="38"/>
      <c r="D23353" s="38"/>
    </row>
    <row r="23354" spans="1:4" x14ac:dyDescent="0.25">
      <c r="A23354" s="38"/>
      <c r="B23354" s="38"/>
      <c r="C23354" s="38"/>
      <c r="D23354" s="38"/>
    </row>
    <row r="23355" spans="1:4" x14ac:dyDescent="0.25">
      <c r="A23355" s="38"/>
      <c r="B23355" s="38"/>
      <c r="C23355" s="38"/>
      <c r="D23355" s="38"/>
    </row>
    <row r="23356" spans="1:4" x14ac:dyDescent="0.25">
      <c r="A23356" s="38"/>
      <c r="B23356" s="38"/>
      <c r="C23356" s="38"/>
      <c r="D23356" s="38"/>
    </row>
    <row r="23357" spans="1:4" x14ac:dyDescent="0.25">
      <c r="A23357" s="38"/>
      <c r="B23357" s="38"/>
      <c r="C23357" s="38"/>
      <c r="D23357" s="38"/>
    </row>
    <row r="23358" spans="1:4" x14ac:dyDescent="0.25">
      <c r="A23358" s="38"/>
      <c r="B23358" s="38"/>
      <c r="C23358" s="38"/>
      <c r="D23358" s="38"/>
    </row>
    <row r="23359" spans="1:4" x14ac:dyDescent="0.25">
      <c r="A23359" s="38"/>
      <c r="B23359" s="38"/>
      <c r="C23359" s="38"/>
      <c r="D23359" s="38"/>
    </row>
    <row r="23360" spans="1:4" x14ac:dyDescent="0.25">
      <c r="A23360" s="38"/>
      <c r="B23360" s="38"/>
      <c r="C23360" s="38"/>
      <c r="D23360" s="38"/>
    </row>
    <row r="23361" spans="1:4" x14ac:dyDescent="0.25">
      <c r="A23361" s="38"/>
      <c r="B23361" s="38"/>
      <c r="C23361" s="38"/>
      <c r="D23361" s="38"/>
    </row>
    <row r="23362" spans="1:4" x14ac:dyDescent="0.25">
      <c r="A23362" s="38"/>
      <c r="B23362" s="38"/>
      <c r="C23362" s="38"/>
      <c r="D23362" s="38"/>
    </row>
    <row r="23363" spans="1:4" x14ac:dyDescent="0.25">
      <c r="A23363" s="38"/>
      <c r="B23363" s="38"/>
      <c r="C23363" s="38"/>
      <c r="D23363" s="38"/>
    </row>
    <row r="23364" spans="1:4" x14ac:dyDescent="0.25">
      <c r="A23364" s="38"/>
      <c r="B23364" s="38"/>
      <c r="C23364" s="38"/>
      <c r="D23364" s="38"/>
    </row>
    <row r="23365" spans="1:4" x14ac:dyDescent="0.25">
      <c r="A23365" s="38"/>
      <c r="B23365" s="38"/>
      <c r="C23365" s="38"/>
      <c r="D23365" s="38"/>
    </row>
    <row r="23366" spans="1:4" x14ac:dyDescent="0.25">
      <c r="A23366" s="38"/>
      <c r="B23366" s="38"/>
      <c r="C23366" s="38"/>
      <c r="D23366" s="38"/>
    </row>
    <row r="23367" spans="1:4" x14ac:dyDescent="0.25">
      <c r="A23367" s="38"/>
      <c r="B23367" s="38"/>
      <c r="C23367" s="38"/>
      <c r="D23367" s="38"/>
    </row>
    <row r="23368" spans="1:4" x14ac:dyDescent="0.25">
      <c r="A23368" s="38"/>
      <c r="B23368" s="38"/>
      <c r="C23368" s="38"/>
      <c r="D23368" s="38"/>
    </row>
    <row r="23369" spans="1:4" x14ac:dyDescent="0.25">
      <c r="A23369" s="38"/>
      <c r="B23369" s="38"/>
      <c r="C23369" s="38"/>
      <c r="D23369" s="38"/>
    </row>
    <row r="23370" spans="1:4" x14ac:dyDescent="0.25">
      <c r="A23370" s="38"/>
      <c r="B23370" s="38"/>
      <c r="C23370" s="38"/>
      <c r="D23370" s="38"/>
    </row>
    <row r="23371" spans="1:4" x14ac:dyDescent="0.25">
      <c r="A23371" s="38"/>
      <c r="B23371" s="38"/>
      <c r="C23371" s="38"/>
      <c r="D23371" s="38"/>
    </row>
    <row r="23372" spans="1:4" x14ac:dyDescent="0.25">
      <c r="A23372" s="38"/>
      <c r="B23372" s="38"/>
      <c r="C23372" s="38"/>
      <c r="D23372" s="38"/>
    </row>
    <row r="23373" spans="1:4" x14ac:dyDescent="0.25">
      <c r="A23373" s="38"/>
      <c r="B23373" s="38"/>
      <c r="C23373" s="38"/>
      <c r="D23373" s="38"/>
    </row>
    <row r="23374" spans="1:4" x14ac:dyDescent="0.25">
      <c r="A23374" s="38"/>
      <c r="B23374" s="38"/>
      <c r="C23374" s="38"/>
      <c r="D23374" s="38"/>
    </row>
    <row r="23375" spans="1:4" x14ac:dyDescent="0.25">
      <c r="A23375" s="38"/>
      <c r="B23375" s="38"/>
      <c r="C23375" s="38"/>
      <c r="D23375" s="38"/>
    </row>
    <row r="23376" spans="1:4" x14ac:dyDescent="0.25">
      <c r="A23376" s="38"/>
      <c r="B23376" s="38"/>
      <c r="C23376" s="38"/>
      <c r="D23376" s="38"/>
    </row>
    <row r="23377" spans="1:4" x14ac:dyDescent="0.25">
      <c r="A23377" s="38"/>
      <c r="B23377" s="38"/>
      <c r="C23377" s="38"/>
      <c r="D23377" s="38"/>
    </row>
    <row r="23378" spans="1:4" x14ac:dyDescent="0.25">
      <c r="A23378" s="38"/>
      <c r="B23378" s="38"/>
      <c r="C23378" s="38"/>
      <c r="D23378" s="38"/>
    </row>
    <row r="23379" spans="1:4" x14ac:dyDescent="0.25">
      <c r="A23379" s="38"/>
      <c r="B23379" s="38"/>
      <c r="C23379" s="38"/>
      <c r="D23379" s="38"/>
    </row>
    <row r="23380" spans="1:4" x14ac:dyDescent="0.25">
      <c r="A23380" s="38"/>
      <c r="B23380" s="38"/>
      <c r="C23380" s="38"/>
      <c r="D23380" s="38"/>
    </row>
    <row r="23381" spans="1:4" x14ac:dyDescent="0.25">
      <c r="A23381" s="38"/>
      <c r="B23381" s="38"/>
      <c r="C23381" s="38"/>
      <c r="D23381" s="38"/>
    </row>
    <row r="23382" spans="1:4" x14ac:dyDescent="0.25">
      <c r="A23382" s="38"/>
      <c r="B23382" s="38"/>
      <c r="C23382" s="38"/>
      <c r="D23382" s="38"/>
    </row>
    <row r="23383" spans="1:4" x14ac:dyDescent="0.25">
      <c r="A23383" s="38"/>
      <c r="B23383" s="38"/>
      <c r="C23383" s="38"/>
      <c r="D23383" s="38"/>
    </row>
    <row r="23384" spans="1:4" x14ac:dyDescent="0.25">
      <c r="A23384" s="38"/>
      <c r="B23384" s="38"/>
      <c r="C23384" s="38"/>
      <c r="D23384" s="38"/>
    </row>
    <row r="23385" spans="1:4" x14ac:dyDescent="0.25">
      <c r="A23385" s="38"/>
      <c r="B23385" s="38"/>
      <c r="C23385" s="38"/>
      <c r="D23385" s="38"/>
    </row>
    <row r="23386" spans="1:4" x14ac:dyDescent="0.25">
      <c r="A23386" s="38"/>
      <c r="B23386" s="38"/>
      <c r="C23386" s="38"/>
      <c r="D23386" s="38"/>
    </row>
    <row r="23387" spans="1:4" x14ac:dyDescent="0.25">
      <c r="A23387" s="38"/>
      <c r="B23387" s="38"/>
      <c r="C23387" s="38"/>
      <c r="D23387" s="38"/>
    </row>
    <row r="23388" spans="1:4" x14ac:dyDescent="0.25">
      <c r="A23388" s="38"/>
      <c r="B23388" s="38"/>
      <c r="C23388" s="38"/>
      <c r="D23388" s="38"/>
    </row>
    <row r="23389" spans="1:4" x14ac:dyDescent="0.25">
      <c r="A23389" s="38"/>
      <c r="B23389" s="38"/>
      <c r="C23389" s="38"/>
      <c r="D23389" s="38"/>
    </row>
    <row r="23390" spans="1:4" x14ac:dyDescent="0.25">
      <c r="A23390" s="38"/>
      <c r="B23390" s="38"/>
      <c r="C23390" s="38"/>
      <c r="D23390" s="38"/>
    </row>
    <row r="23391" spans="1:4" x14ac:dyDescent="0.25">
      <c r="A23391" s="38"/>
      <c r="B23391" s="38"/>
      <c r="C23391" s="38"/>
      <c r="D23391" s="38"/>
    </row>
    <row r="23392" spans="1:4" x14ac:dyDescent="0.25">
      <c r="A23392" s="38"/>
      <c r="B23392" s="38"/>
      <c r="C23392" s="38"/>
      <c r="D23392" s="38"/>
    </row>
    <row r="23393" spans="1:4" x14ac:dyDescent="0.25">
      <c r="A23393" s="38"/>
      <c r="B23393" s="38"/>
      <c r="C23393" s="38"/>
      <c r="D23393" s="38"/>
    </row>
    <row r="23394" spans="1:4" x14ac:dyDescent="0.25">
      <c r="A23394" s="38"/>
      <c r="B23394" s="38"/>
      <c r="C23394" s="38"/>
      <c r="D23394" s="38"/>
    </row>
    <row r="23395" spans="1:4" x14ac:dyDescent="0.25">
      <c r="A23395" s="38"/>
      <c r="B23395" s="38"/>
      <c r="C23395" s="38"/>
      <c r="D23395" s="38"/>
    </row>
    <row r="23396" spans="1:4" x14ac:dyDescent="0.25">
      <c r="A23396" s="38"/>
      <c r="B23396" s="38"/>
      <c r="C23396" s="38"/>
      <c r="D23396" s="38"/>
    </row>
    <row r="23397" spans="1:4" x14ac:dyDescent="0.25">
      <c r="A23397" s="38"/>
      <c r="B23397" s="38"/>
      <c r="C23397" s="38"/>
      <c r="D23397" s="38"/>
    </row>
    <row r="23398" spans="1:4" x14ac:dyDescent="0.25">
      <c r="A23398" s="38"/>
      <c r="B23398" s="38"/>
      <c r="C23398" s="38"/>
      <c r="D23398" s="38"/>
    </row>
    <row r="23399" spans="1:4" x14ac:dyDescent="0.25">
      <c r="A23399" s="38"/>
      <c r="B23399" s="38"/>
      <c r="C23399" s="38"/>
      <c r="D23399" s="38"/>
    </row>
    <row r="23400" spans="1:4" x14ac:dyDescent="0.25">
      <c r="A23400" s="38"/>
      <c r="B23400" s="38"/>
      <c r="C23400" s="38"/>
      <c r="D23400" s="38"/>
    </row>
    <row r="23401" spans="1:4" x14ac:dyDescent="0.25">
      <c r="A23401" s="38"/>
      <c r="B23401" s="38"/>
      <c r="C23401" s="38"/>
      <c r="D23401" s="38"/>
    </row>
    <row r="23402" spans="1:4" x14ac:dyDescent="0.25">
      <c r="A23402" s="38"/>
      <c r="B23402" s="38"/>
      <c r="C23402" s="38"/>
      <c r="D23402" s="38"/>
    </row>
    <row r="23403" spans="1:4" x14ac:dyDescent="0.25">
      <c r="A23403" s="38"/>
      <c r="B23403" s="38"/>
      <c r="C23403" s="38"/>
      <c r="D23403" s="38"/>
    </row>
    <row r="23404" spans="1:4" x14ac:dyDescent="0.25">
      <c r="A23404" s="38"/>
      <c r="B23404" s="38"/>
      <c r="C23404" s="38"/>
      <c r="D23404" s="38"/>
    </row>
    <row r="23405" spans="1:4" x14ac:dyDescent="0.25">
      <c r="A23405" s="38"/>
      <c r="B23405" s="38"/>
      <c r="C23405" s="38"/>
      <c r="D23405" s="38"/>
    </row>
    <row r="23406" spans="1:4" x14ac:dyDescent="0.25">
      <c r="A23406" s="38"/>
      <c r="B23406" s="38"/>
      <c r="C23406" s="38"/>
      <c r="D23406" s="38"/>
    </row>
    <row r="23407" spans="1:4" x14ac:dyDescent="0.25">
      <c r="A23407" s="38"/>
      <c r="B23407" s="38"/>
      <c r="C23407" s="38"/>
      <c r="D23407" s="38"/>
    </row>
    <row r="23408" spans="1:4" x14ac:dyDescent="0.25">
      <c r="A23408" s="38"/>
      <c r="B23408" s="38"/>
      <c r="C23408" s="38"/>
      <c r="D23408" s="38"/>
    </row>
    <row r="23409" spans="1:4" x14ac:dyDescent="0.25">
      <c r="A23409" s="38"/>
      <c r="B23409" s="38"/>
      <c r="C23409" s="38"/>
      <c r="D23409" s="38"/>
    </row>
    <row r="23410" spans="1:4" x14ac:dyDescent="0.25">
      <c r="A23410" s="38"/>
      <c r="B23410" s="38"/>
      <c r="C23410" s="38"/>
      <c r="D23410" s="38"/>
    </row>
    <row r="23411" spans="1:4" x14ac:dyDescent="0.25">
      <c r="A23411" s="38"/>
      <c r="B23411" s="38"/>
      <c r="C23411" s="38"/>
      <c r="D23411" s="38"/>
    </row>
    <row r="23412" spans="1:4" x14ac:dyDescent="0.25">
      <c r="A23412" s="38"/>
      <c r="B23412" s="38"/>
      <c r="C23412" s="38"/>
      <c r="D23412" s="38"/>
    </row>
    <row r="23413" spans="1:4" x14ac:dyDescent="0.25">
      <c r="A23413" s="38"/>
      <c r="B23413" s="38"/>
      <c r="C23413" s="38"/>
      <c r="D23413" s="38"/>
    </row>
    <row r="23414" spans="1:4" x14ac:dyDescent="0.25">
      <c r="A23414" s="38"/>
      <c r="B23414" s="38"/>
      <c r="C23414" s="38"/>
      <c r="D23414" s="38"/>
    </row>
    <row r="23415" spans="1:4" x14ac:dyDescent="0.25">
      <c r="A23415" s="38"/>
      <c r="B23415" s="38"/>
      <c r="C23415" s="38"/>
      <c r="D23415" s="38"/>
    </row>
    <row r="23416" spans="1:4" x14ac:dyDescent="0.25">
      <c r="A23416" s="38"/>
      <c r="B23416" s="38"/>
      <c r="C23416" s="38"/>
      <c r="D23416" s="38"/>
    </row>
    <row r="23417" spans="1:4" x14ac:dyDescent="0.25">
      <c r="A23417" s="38"/>
      <c r="B23417" s="38"/>
      <c r="C23417" s="38"/>
      <c r="D23417" s="38"/>
    </row>
    <row r="23418" spans="1:4" x14ac:dyDescent="0.25">
      <c r="A23418" s="38"/>
      <c r="B23418" s="38"/>
      <c r="C23418" s="38"/>
      <c r="D23418" s="38"/>
    </row>
    <row r="23419" spans="1:4" x14ac:dyDescent="0.25">
      <c r="A23419" s="38"/>
      <c r="B23419" s="38"/>
      <c r="C23419" s="38"/>
      <c r="D23419" s="38"/>
    </row>
    <row r="23420" spans="1:4" x14ac:dyDescent="0.25">
      <c r="A23420" s="38"/>
      <c r="B23420" s="38"/>
      <c r="C23420" s="38"/>
      <c r="D23420" s="38"/>
    </row>
    <row r="23421" spans="1:4" x14ac:dyDescent="0.25">
      <c r="A23421" s="38"/>
      <c r="B23421" s="38"/>
      <c r="C23421" s="38"/>
      <c r="D23421" s="38"/>
    </row>
    <row r="23422" spans="1:4" x14ac:dyDescent="0.25">
      <c r="A23422" s="38"/>
      <c r="B23422" s="38"/>
      <c r="C23422" s="38"/>
      <c r="D23422" s="38"/>
    </row>
    <row r="23423" spans="1:4" x14ac:dyDescent="0.25">
      <c r="A23423" s="38"/>
      <c r="B23423" s="38"/>
      <c r="C23423" s="38"/>
      <c r="D23423" s="38"/>
    </row>
    <row r="23424" spans="1:4" x14ac:dyDescent="0.25">
      <c r="A23424" s="38"/>
      <c r="B23424" s="38"/>
      <c r="C23424" s="38"/>
      <c r="D23424" s="38"/>
    </row>
    <row r="23425" spans="1:4" x14ac:dyDescent="0.25">
      <c r="A23425" s="38"/>
      <c r="B23425" s="38"/>
      <c r="C23425" s="38"/>
      <c r="D23425" s="38"/>
    </row>
    <row r="23426" spans="1:4" x14ac:dyDescent="0.25">
      <c r="A23426" s="38"/>
      <c r="B23426" s="38"/>
      <c r="C23426" s="38"/>
      <c r="D23426" s="38"/>
    </row>
    <row r="23427" spans="1:4" x14ac:dyDescent="0.25">
      <c r="A23427" s="38"/>
      <c r="B23427" s="38"/>
      <c r="C23427" s="38"/>
      <c r="D23427" s="38"/>
    </row>
    <row r="23428" spans="1:4" x14ac:dyDescent="0.25">
      <c r="A23428" s="38"/>
      <c r="B23428" s="38"/>
      <c r="C23428" s="38"/>
      <c r="D23428" s="38"/>
    </row>
    <row r="23429" spans="1:4" x14ac:dyDescent="0.25">
      <c r="A23429" s="38"/>
      <c r="B23429" s="38"/>
      <c r="C23429" s="38"/>
      <c r="D23429" s="38"/>
    </row>
    <row r="23430" spans="1:4" x14ac:dyDescent="0.25">
      <c r="A23430" s="38"/>
      <c r="B23430" s="38"/>
      <c r="C23430" s="38"/>
      <c r="D23430" s="38"/>
    </row>
    <row r="23431" spans="1:4" x14ac:dyDescent="0.25">
      <c r="A23431" s="38"/>
      <c r="B23431" s="38"/>
      <c r="C23431" s="38"/>
      <c r="D23431" s="38"/>
    </row>
    <row r="23432" spans="1:4" x14ac:dyDescent="0.25">
      <c r="A23432" s="38"/>
      <c r="B23432" s="38"/>
      <c r="C23432" s="38"/>
      <c r="D23432" s="38"/>
    </row>
    <row r="23433" spans="1:4" x14ac:dyDescent="0.25">
      <c r="A23433" s="38"/>
      <c r="B23433" s="38"/>
      <c r="C23433" s="38"/>
      <c r="D23433" s="38"/>
    </row>
    <row r="23434" spans="1:4" x14ac:dyDescent="0.25">
      <c r="A23434" s="38"/>
      <c r="B23434" s="38"/>
      <c r="C23434" s="38"/>
      <c r="D23434" s="38"/>
    </row>
    <row r="23435" spans="1:4" x14ac:dyDescent="0.25">
      <c r="A23435" s="38"/>
      <c r="B23435" s="38"/>
      <c r="C23435" s="38"/>
      <c r="D23435" s="38"/>
    </row>
    <row r="23436" spans="1:4" x14ac:dyDescent="0.25">
      <c r="A23436" s="38"/>
      <c r="B23436" s="38"/>
      <c r="C23436" s="38"/>
      <c r="D23436" s="38"/>
    </row>
    <row r="23437" spans="1:4" x14ac:dyDescent="0.25">
      <c r="A23437" s="38"/>
      <c r="B23437" s="38"/>
      <c r="C23437" s="38"/>
      <c r="D23437" s="38"/>
    </row>
    <row r="23438" spans="1:4" x14ac:dyDescent="0.25">
      <c r="A23438" s="38"/>
      <c r="B23438" s="38"/>
      <c r="C23438" s="38"/>
      <c r="D23438" s="38"/>
    </row>
    <row r="23439" spans="1:4" x14ac:dyDescent="0.25">
      <c r="A23439" s="38"/>
      <c r="B23439" s="38"/>
      <c r="C23439" s="38"/>
      <c r="D23439" s="38"/>
    </row>
    <row r="23440" spans="1:4" x14ac:dyDescent="0.25">
      <c r="A23440" s="38"/>
      <c r="B23440" s="38"/>
      <c r="C23440" s="38"/>
      <c r="D23440" s="38"/>
    </row>
    <row r="23441" spans="1:4" x14ac:dyDescent="0.25">
      <c r="A23441" s="38"/>
      <c r="B23441" s="38"/>
      <c r="C23441" s="38"/>
      <c r="D23441" s="38"/>
    </row>
    <row r="23442" spans="1:4" x14ac:dyDescent="0.25">
      <c r="A23442" s="38"/>
      <c r="B23442" s="38"/>
      <c r="C23442" s="38"/>
      <c r="D23442" s="38"/>
    </row>
    <row r="23443" spans="1:4" x14ac:dyDescent="0.25">
      <c r="A23443" s="38"/>
      <c r="B23443" s="38"/>
      <c r="C23443" s="38"/>
      <c r="D23443" s="38"/>
    </row>
    <row r="23444" spans="1:4" x14ac:dyDescent="0.25">
      <c r="A23444" s="38"/>
      <c r="B23444" s="38"/>
      <c r="C23444" s="38"/>
      <c r="D23444" s="38"/>
    </row>
    <row r="23445" spans="1:4" x14ac:dyDescent="0.25">
      <c r="A23445" s="38"/>
      <c r="B23445" s="38"/>
      <c r="C23445" s="38"/>
      <c r="D23445" s="38"/>
    </row>
    <row r="23446" spans="1:4" x14ac:dyDescent="0.25">
      <c r="A23446" s="38"/>
      <c r="B23446" s="38"/>
      <c r="C23446" s="38"/>
      <c r="D23446" s="38"/>
    </row>
    <row r="23447" spans="1:4" x14ac:dyDescent="0.25">
      <c r="A23447" s="38"/>
      <c r="B23447" s="38"/>
      <c r="C23447" s="38"/>
      <c r="D23447" s="38"/>
    </row>
    <row r="23448" spans="1:4" x14ac:dyDescent="0.25">
      <c r="A23448" s="38"/>
      <c r="B23448" s="38"/>
      <c r="C23448" s="38"/>
      <c r="D23448" s="38"/>
    </row>
    <row r="23449" spans="1:4" x14ac:dyDescent="0.25">
      <c r="A23449" s="38"/>
      <c r="B23449" s="38"/>
      <c r="C23449" s="38"/>
      <c r="D23449" s="38"/>
    </row>
    <row r="23450" spans="1:4" x14ac:dyDescent="0.25">
      <c r="A23450" s="38"/>
      <c r="B23450" s="38"/>
      <c r="C23450" s="38"/>
      <c r="D23450" s="38"/>
    </row>
    <row r="23451" spans="1:4" x14ac:dyDescent="0.25">
      <c r="A23451" s="38"/>
      <c r="B23451" s="38"/>
      <c r="C23451" s="38"/>
      <c r="D23451" s="38"/>
    </row>
    <row r="23452" spans="1:4" x14ac:dyDescent="0.25">
      <c r="A23452" s="38"/>
      <c r="B23452" s="38"/>
      <c r="C23452" s="38"/>
      <c r="D23452" s="38"/>
    </row>
    <row r="23453" spans="1:4" x14ac:dyDescent="0.25">
      <c r="A23453" s="38"/>
      <c r="B23453" s="38"/>
      <c r="C23453" s="38"/>
      <c r="D23453" s="38"/>
    </row>
    <row r="23454" spans="1:4" x14ac:dyDescent="0.25">
      <c r="A23454" s="38"/>
      <c r="B23454" s="38"/>
      <c r="C23454" s="38"/>
      <c r="D23454" s="38"/>
    </row>
    <row r="23455" spans="1:4" x14ac:dyDescent="0.25">
      <c r="A23455" s="38"/>
      <c r="B23455" s="38"/>
      <c r="C23455" s="38"/>
      <c r="D23455" s="38"/>
    </row>
    <row r="23456" spans="1:4" x14ac:dyDescent="0.25">
      <c r="A23456" s="38"/>
      <c r="B23456" s="38"/>
      <c r="C23456" s="38"/>
      <c r="D23456" s="38"/>
    </row>
    <row r="23457" spans="1:4" x14ac:dyDescent="0.25">
      <c r="A23457" s="38"/>
      <c r="B23457" s="38"/>
      <c r="C23457" s="38"/>
      <c r="D23457" s="38"/>
    </row>
    <row r="23458" spans="1:4" x14ac:dyDescent="0.25">
      <c r="A23458" s="38"/>
      <c r="B23458" s="38"/>
      <c r="C23458" s="38"/>
      <c r="D23458" s="38"/>
    </row>
    <row r="23459" spans="1:4" x14ac:dyDescent="0.25">
      <c r="A23459" s="38"/>
      <c r="B23459" s="38"/>
      <c r="C23459" s="38"/>
      <c r="D23459" s="38"/>
    </row>
    <row r="23460" spans="1:4" x14ac:dyDescent="0.25">
      <c r="A23460" s="38"/>
      <c r="B23460" s="38"/>
      <c r="C23460" s="38"/>
      <c r="D23460" s="38"/>
    </row>
    <row r="23461" spans="1:4" x14ac:dyDescent="0.25">
      <c r="A23461" s="38"/>
      <c r="B23461" s="38"/>
      <c r="C23461" s="38"/>
      <c r="D23461" s="38"/>
    </row>
    <row r="23462" spans="1:4" x14ac:dyDescent="0.25">
      <c r="A23462" s="38"/>
      <c r="B23462" s="38"/>
      <c r="C23462" s="38"/>
      <c r="D23462" s="38"/>
    </row>
    <row r="23463" spans="1:4" x14ac:dyDescent="0.25">
      <c r="A23463" s="38"/>
      <c r="B23463" s="38"/>
      <c r="C23463" s="38"/>
      <c r="D23463" s="38"/>
    </row>
    <row r="23464" spans="1:4" x14ac:dyDescent="0.25">
      <c r="A23464" s="38"/>
      <c r="B23464" s="38"/>
      <c r="C23464" s="38"/>
      <c r="D23464" s="38"/>
    </row>
    <row r="23465" spans="1:4" x14ac:dyDescent="0.25">
      <c r="A23465" s="38"/>
      <c r="B23465" s="38"/>
      <c r="C23465" s="38"/>
      <c r="D23465" s="38"/>
    </row>
    <row r="23466" spans="1:4" x14ac:dyDescent="0.25">
      <c r="A23466" s="38"/>
      <c r="B23466" s="38"/>
      <c r="C23466" s="38"/>
      <c r="D23466" s="38"/>
    </row>
    <row r="23467" spans="1:4" x14ac:dyDescent="0.25">
      <c r="A23467" s="38"/>
      <c r="B23467" s="38"/>
      <c r="C23467" s="38"/>
      <c r="D23467" s="38"/>
    </row>
    <row r="23468" spans="1:4" x14ac:dyDescent="0.25">
      <c r="A23468" s="38"/>
      <c r="B23468" s="38"/>
      <c r="C23468" s="38"/>
      <c r="D23468" s="38"/>
    </row>
    <row r="23469" spans="1:4" x14ac:dyDescent="0.25">
      <c r="A23469" s="38"/>
      <c r="B23469" s="38"/>
      <c r="C23469" s="38"/>
      <c r="D23469" s="38"/>
    </row>
    <row r="23470" spans="1:4" x14ac:dyDescent="0.25">
      <c r="A23470" s="38"/>
      <c r="B23470" s="38"/>
      <c r="C23470" s="38"/>
      <c r="D23470" s="38"/>
    </row>
    <row r="23471" spans="1:4" x14ac:dyDescent="0.25">
      <c r="A23471" s="38"/>
      <c r="B23471" s="38"/>
      <c r="C23471" s="38"/>
      <c r="D23471" s="38"/>
    </row>
    <row r="23472" spans="1:4" x14ac:dyDescent="0.25">
      <c r="A23472" s="38"/>
      <c r="B23472" s="38"/>
      <c r="C23472" s="38"/>
      <c r="D23472" s="38"/>
    </row>
    <row r="23473" spans="1:4" x14ac:dyDescent="0.25">
      <c r="A23473" s="38"/>
      <c r="B23473" s="38"/>
      <c r="C23473" s="38"/>
      <c r="D23473" s="38"/>
    </row>
    <row r="23474" spans="1:4" x14ac:dyDescent="0.25">
      <c r="A23474" s="38"/>
      <c r="B23474" s="38"/>
      <c r="C23474" s="38"/>
      <c r="D23474" s="38"/>
    </row>
    <row r="23475" spans="1:4" x14ac:dyDescent="0.25">
      <c r="A23475" s="38"/>
      <c r="B23475" s="38"/>
      <c r="C23475" s="38"/>
      <c r="D23475" s="38"/>
    </row>
    <row r="23476" spans="1:4" x14ac:dyDescent="0.25">
      <c r="A23476" s="38"/>
      <c r="B23476" s="38"/>
      <c r="C23476" s="38"/>
      <c r="D23476" s="38"/>
    </row>
    <row r="23477" spans="1:4" x14ac:dyDescent="0.25">
      <c r="A23477" s="38"/>
      <c r="B23477" s="38"/>
      <c r="C23477" s="38"/>
      <c r="D23477" s="38"/>
    </row>
    <row r="23478" spans="1:4" x14ac:dyDescent="0.25">
      <c r="A23478" s="38"/>
      <c r="B23478" s="38"/>
      <c r="C23478" s="38"/>
      <c r="D23478" s="38"/>
    </row>
    <row r="23479" spans="1:4" x14ac:dyDescent="0.25">
      <c r="A23479" s="38"/>
      <c r="B23479" s="38"/>
      <c r="C23479" s="38"/>
      <c r="D23479" s="38"/>
    </row>
    <row r="23480" spans="1:4" x14ac:dyDescent="0.25">
      <c r="A23480" s="38"/>
      <c r="B23480" s="38"/>
      <c r="C23480" s="38"/>
      <c r="D23480" s="38"/>
    </row>
    <row r="23481" spans="1:4" x14ac:dyDescent="0.25">
      <c r="A23481" s="38"/>
      <c r="B23481" s="38"/>
      <c r="C23481" s="38"/>
      <c r="D23481" s="38"/>
    </row>
    <row r="23482" spans="1:4" x14ac:dyDescent="0.25">
      <c r="A23482" s="38"/>
      <c r="B23482" s="38"/>
      <c r="C23482" s="38"/>
      <c r="D23482" s="38"/>
    </row>
    <row r="23483" spans="1:4" x14ac:dyDescent="0.25">
      <c r="A23483" s="38"/>
      <c r="B23483" s="38"/>
      <c r="C23483" s="38"/>
      <c r="D23483" s="38"/>
    </row>
    <row r="23484" spans="1:4" x14ac:dyDescent="0.25">
      <c r="A23484" s="38"/>
      <c r="B23484" s="38"/>
      <c r="C23484" s="38"/>
      <c r="D23484" s="38"/>
    </row>
    <row r="23485" spans="1:4" x14ac:dyDescent="0.25">
      <c r="A23485" s="38"/>
      <c r="B23485" s="38"/>
      <c r="C23485" s="38"/>
      <c r="D23485" s="38"/>
    </row>
    <row r="23486" spans="1:4" x14ac:dyDescent="0.25">
      <c r="A23486" s="38"/>
      <c r="B23486" s="38"/>
      <c r="C23486" s="38"/>
      <c r="D23486" s="38"/>
    </row>
    <row r="23487" spans="1:4" x14ac:dyDescent="0.25">
      <c r="A23487" s="38"/>
      <c r="B23487" s="38"/>
      <c r="C23487" s="38"/>
      <c r="D23487" s="38"/>
    </row>
    <row r="23488" spans="1:4" x14ac:dyDescent="0.25">
      <c r="A23488" s="38"/>
      <c r="B23488" s="38"/>
      <c r="C23488" s="38"/>
      <c r="D23488" s="38"/>
    </row>
    <row r="23489" spans="1:4" x14ac:dyDescent="0.25">
      <c r="A23489" s="38"/>
      <c r="B23489" s="38"/>
      <c r="C23489" s="38"/>
      <c r="D23489" s="38"/>
    </row>
    <row r="23490" spans="1:4" x14ac:dyDescent="0.25">
      <c r="A23490" s="38"/>
      <c r="B23490" s="38"/>
      <c r="C23490" s="38"/>
      <c r="D23490" s="38"/>
    </row>
    <row r="23491" spans="1:4" x14ac:dyDescent="0.25">
      <c r="A23491" s="38"/>
      <c r="B23491" s="38"/>
      <c r="C23491" s="38"/>
      <c r="D23491" s="38"/>
    </row>
    <row r="23492" spans="1:4" x14ac:dyDescent="0.25">
      <c r="A23492" s="38"/>
      <c r="B23492" s="38"/>
      <c r="C23492" s="38"/>
      <c r="D23492" s="38"/>
    </row>
    <row r="23493" spans="1:4" x14ac:dyDescent="0.25">
      <c r="A23493" s="38"/>
      <c r="B23493" s="38"/>
      <c r="C23493" s="38"/>
      <c r="D23493" s="38"/>
    </row>
    <row r="23494" spans="1:4" x14ac:dyDescent="0.25">
      <c r="A23494" s="38"/>
      <c r="B23494" s="38"/>
      <c r="C23494" s="38"/>
      <c r="D23494" s="38"/>
    </row>
    <row r="23495" spans="1:4" x14ac:dyDescent="0.25">
      <c r="A23495" s="38"/>
      <c r="B23495" s="38"/>
      <c r="C23495" s="38"/>
      <c r="D23495" s="38"/>
    </row>
    <row r="23496" spans="1:4" x14ac:dyDescent="0.25">
      <c r="A23496" s="38"/>
      <c r="B23496" s="38"/>
      <c r="C23496" s="38"/>
      <c r="D23496" s="38"/>
    </row>
    <row r="23497" spans="1:4" x14ac:dyDescent="0.25">
      <c r="A23497" s="38"/>
      <c r="B23497" s="38"/>
      <c r="C23497" s="38"/>
      <c r="D23497" s="38"/>
    </row>
    <row r="23498" spans="1:4" x14ac:dyDescent="0.25">
      <c r="A23498" s="38"/>
      <c r="B23498" s="38"/>
      <c r="C23498" s="38"/>
      <c r="D23498" s="38"/>
    </row>
    <row r="23499" spans="1:4" x14ac:dyDescent="0.25">
      <c r="A23499" s="38"/>
      <c r="B23499" s="38"/>
      <c r="C23499" s="38"/>
      <c r="D23499" s="38"/>
    </row>
    <row r="23500" spans="1:4" x14ac:dyDescent="0.25">
      <c r="A23500" s="38"/>
      <c r="B23500" s="38"/>
      <c r="C23500" s="38"/>
      <c r="D23500" s="38"/>
    </row>
    <row r="23501" spans="1:4" x14ac:dyDescent="0.25">
      <c r="A23501" s="38"/>
      <c r="B23501" s="38"/>
      <c r="C23501" s="38"/>
      <c r="D23501" s="38"/>
    </row>
    <row r="23502" spans="1:4" x14ac:dyDescent="0.25">
      <c r="A23502" s="38"/>
      <c r="B23502" s="38"/>
      <c r="C23502" s="38"/>
      <c r="D23502" s="38"/>
    </row>
    <row r="23503" spans="1:4" x14ac:dyDescent="0.25">
      <c r="A23503" s="38"/>
      <c r="B23503" s="38"/>
      <c r="C23503" s="38"/>
      <c r="D23503" s="38"/>
    </row>
    <row r="23504" spans="1:4" x14ac:dyDescent="0.25">
      <c r="A23504" s="38"/>
      <c r="B23504" s="38"/>
      <c r="C23504" s="38"/>
      <c r="D23504" s="38"/>
    </row>
    <row r="23505" spans="1:4" x14ac:dyDescent="0.25">
      <c r="A23505" s="38"/>
      <c r="B23505" s="38"/>
      <c r="C23505" s="38"/>
      <c r="D23505" s="38"/>
    </row>
    <row r="23506" spans="1:4" x14ac:dyDescent="0.25">
      <c r="A23506" s="38"/>
      <c r="B23506" s="38"/>
      <c r="C23506" s="38"/>
      <c r="D23506" s="38"/>
    </row>
    <row r="23507" spans="1:4" x14ac:dyDescent="0.25">
      <c r="A23507" s="38"/>
      <c r="B23507" s="38"/>
      <c r="C23507" s="38"/>
      <c r="D23507" s="38"/>
    </row>
    <row r="23508" spans="1:4" x14ac:dyDescent="0.25">
      <c r="A23508" s="38"/>
      <c r="B23508" s="38"/>
      <c r="C23508" s="38"/>
      <c r="D23508" s="38"/>
    </row>
    <row r="23509" spans="1:4" x14ac:dyDescent="0.25">
      <c r="A23509" s="38"/>
      <c r="B23509" s="38"/>
      <c r="C23509" s="38"/>
      <c r="D23509" s="38"/>
    </row>
    <row r="23510" spans="1:4" x14ac:dyDescent="0.25">
      <c r="A23510" s="38"/>
      <c r="B23510" s="38"/>
      <c r="C23510" s="38"/>
      <c r="D23510" s="38"/>
    </row>
    <row r="23511" spans="1:4" x14ac:dyDescent="0.25">
      <c r="A23511" s="38"/>
      <c r="B23511" s="38"/>
      <c r="C23511" s="38"/>
      <c r="D23511" s="38"/>
    </row>
    <row r="23512" spans="1:4" x14ac:dyDescent="0.25">
      <c r="A23512" s="38"/>
      <c r="B23512" s="38"/>
      <c r="C23512" s="38"/>
      <c r="D23512" s="38"/>
    </row>
    <row r="23513" spans="1:4" x14ac:dyDescent="0.25">
      <c r="A23513" s="38"/>
      <c r="B23513" s="38"/>
      <c r="C23513" s="38"/>
      <c r="D23513" s="38"/>
    </row>
    <row r="23514" spans="1:4" x14ac:dyDescent="0.25">
      <c r="A23514" s="38"/>
      <c r="B23514" s="38"/>
      <c r="C23514" s="38"/>
      <c r="D23514" s="38"/>
    </row>
    <row r="23515" spans="1:4" x14ac:dyDescent="0.25">
      <c r="A23515" s="38"/>
      <c r="B23515" s="38"/>
      <c r="C23515" s="38"/>
      <c r="D23515" s="38"/>
    </row>
    <row r="23516" spans="1:4" x14ac:dyDescent="0.25">
      <c r="A23516" s="38"/>
      <c r="B23516" s="38"/>
      <c r="C23516" s="38"/>
      <c r="D23516" s="38"/>
    </row>
    <row r="23517" spans="1:4" x14ac:dyDescent="0.25">
      <c r="A23517" s="38"/>
      <c r="B23517" s="38"/>
      <c r="C23517" s="38"/>
      <c r="D23517" s="38"/>
    </row>
    <row r="23518" spans="1:4" x14ac:dyDescent="0.25">
      <c r="A23518" s="38"/>
      <c r="B23518" s="38"/>
      <c r="C23518" s="38"/>
      <c r="D23518" s="38"/>
    </row>
    <row r="23519" spans="1:4" x14ac:dyDescent="0.25">
      <c r="A23519" s="38"/>
      <c r="B23519" s="38"/>
      <c r="C23519" s="38"/>
      <c r="D23519" s="38"/>
    </row>
    <row r="23520" spans="1:4" x14ac:dyDescent="0.25">
      <c r="A23520" s="38"/>
      <c r="B23520" s="38"/>
      <c r="C23520" s="38"/>
      <c r="D23520" s="38"/>
    </row>
    <row r="23521" spans="1:4" x14ac:dyDescent="0.25">
      <c r="A23521" s="38"/>
      <c r="B23521" s="38"/>
      <c r="C23521" s="38"/>
      <c r="D23521" s="38"/>
    </row>
    <row r="23522" spans="1:4" x14ac:dyDescent="0.25">
      <c r="A23522" s="38"/>
      <c r="B23522" s="38"/>
      <c r="C23522" s="38"/>
      <c r="D23522" s="38"/>
    </row>
    <row r="23523" spans="1:4" x14ac:dyDescent="0.25">
      <c r="A23523" s="38"/>
      <c r="B23523" s="38"/>
      <c r="C23523" s="38"/>
      <c r="D23523" s="38"/>
    </row>
    <row r="23524" spans="1:4" x14ac:dyDescent="0.25">
      <c r="A23524" s="38"/>
      <c r="B23524" s="38"/>
      <c r="C23524" s="38"/>
      <c r="D23524" s="38"/>
    </row>
    <row r="23525" spans="1:4" x14ac:dyDescent="0.25">
      <c r="A23525" s="38"/>
      <c r="B23525" s="38"/>
      <c r="C23525" s="38"/>
      <c r="D23525" s="38"/>
    </row>
    <row r="23526" spans="1:4" x14ac:dyDescent="0.25">
      <c r="A23526" s="38"/>
      <c r="B23526" s="38"/>
      <c r="C23526" s="38"/>
      <c r="D23526" s="38"/>
    </row>
    <row r="23527" spans="1:4" x14ac:dyDescent="0.25">
      <c r="A23527" s="38"/>
      <c r="B23527" s="38"/>
      <c r="C23527" s="38"/>
      <c r="D23527" s="38"/>
    </row>
    <row r="23528" spans="1:4" x14ac:dyDescent="0.25">
      <c r="A23528" s="38"/>
      <c r="B23528" s="38"/>
      <c r="C23528" s="38"/>
      <c r="D23528" s="38"/>
    </row>
    <row r="23529" spans="1:4" x14ac:dyDescent="0.25">
      <c r="A23529" s="38"/>
      <c r="B23529" s="38"/>
      <c r="C23529" s="38"/>
      <c r="D23529" s="38"/>
    </row>
    <row r="23530" spans="1:4" x14ac:dyDescent="0.25">
      <c r="A23530" s="38"/>
      <c r="B23530" s="38"/>
      <c r="C23530" s="38"/>
      <c r="D23530" s="38"/>
    </row>
    <row r="23531" spans="1:4" x14ac:dyDescent="0.25">
      <c r="A23531" s="38"/>
      <c r="B23531" s="38"/>
      <c r="C23531" s="38"/>
      <c r="D23531" s="38"/>
    </row>
    <row r="23532" spans="1:4" x14ac:dyDescent="0.25">
      <c r="A23532" s="38"/>
      <c r="B23532" s="38"/>
      <c r="C23532" s="38"/>
      <c r="D23532" s="38"/>
    </row>
    <row r="23533" spans="1:4" x14ac:dyDescent="0.25">
      <c r="A23533" s="38"/>
      <c r="B23533" s="38"/>
      <c r="C23533" s="38"/>
      <c r="D23533" s="38"/>
    </row>
    <row r="23534" spans="1:4" x14ac:dyDescent="0.25">
      <c r="A23534" s="38"/>
      <c r="B23534" s="38"/>
      <c r="C23534" s="38"/>
      <c r="D23534" s="38"/>
    </row>
    <row r="23535" spans="1:4" x14ac:dyDescent="0.25">
      <c r="A23535" s="38"/>
      <c r="B23535" s="38"/>
      <c r="C23535" s="38"/>
      <c r="D23535" s="38"/>
    </row>
    <row r="23536" spans="1:4" x14ac:dyDescent="0.25">
      <c r="A23536" s="38"/>
      <c r="B23536" s="38"/>
      <c r="C23536" s="38"/>
      <c r="D23536" s="38"/>
    </row>
    <row r="23537" spans="1:4" x14ac:dyDescent="0.25">
      <c r="A23537" s="38"/>
      <c r="B23537" s="38"/>
      <c r="C23537" s="38"/>
      <c r="D23537" s="38"/>
    </row>
    <row r="23538" spans="1:4" x14ac:dyDescent="0.25">
      <c r="A23538" s="38"/>
      <c r="B23538" s="38"/>
      <c r="C23538" s="38"/>
      <c r="D23538" s="38"/>
    </row>
    <row r="23539" spans="1:4" x14ac:dyDescent="0.25">
      <c r="A23539" s="38"/>
      <c r="B23539" s="38"/>
      <c r="C23539" s="38"/>
      <c r="D23539" s="38"/>
    </row>
    <row r="23540" spans="1:4" x14ac:dyDescent="0.25">
      <c r="A23540" s="38"/>
      <c r="B23540" s="38"/>
      <c r="C23540" s="38"/>
      <c r="D23540" s="38"/>
    </row>
    <row r="23541" spans="1:4" x14ac:dyDescent="0.25">
      <c r="A23541" s="38"/>
      <c r="B23541" s="38"/>
      <c r="C23541" s="38"/>
      <c r="D23541" s="38"/>
    </row>
    <row r="23542" spans="1:4" x14ac:dyDescent="0.25">
      <c r="A23542" s="38"/>
      <c r="B23542" s="38"/>
      <c r="C23542" s="38"/>
      <c r="D23542" s="38"/>
    </row>
    <row r="23543" spans="1:4" x14ac:dyDescent="0.25">
      <c r="A23543" s="38"/>
      <c r="B23543" s="38"/>
      <c r="C23543" s="38"/>
      <c r="D23543" s="38"/>
    </row>
    <row r="23544" spans="1:4" x14ac:dyDescent="0.25">
      <c r="A23544" s="38"/>
      <c r="B23544" s="38"/>
      <c r="C23544" s="38"/>
      <c r="D23544" s="38"/>
    </row>
    <row r="23545" spans="1:4" x14ac:dyDescent="0.25">
      <c r="A23545" s="38"/>
      <c r="B23545" s="38"/>
      <c r="C23545" s="38"/>
      <c r="D23545" s="38"/>
    </row>
    <row r="23546" spans="1:4" x14ac:dyDescent="0.25">
      <c r="A23546" s="38"/>
      <c r="B23546" s="38"/>
      <c r="C23546" s="38"/>
      <c r="D23546" s="38"/>
    </row>
    <row r="23547" spans="1:4" x14ac:dyDescent="0.25">
      <c r="A23547" s="38"/>
      <c r="B23547" s="38"/>
      <c r="C23547" s="38"/>
      <c r="D23547" s="38"/>
    </row>
    <row r="23548" spans="1:4" x14ac:dyDescent="0.25">
      <c r="A23548" s="38"/>
      <c r="B23548" s="38"/>
      <c r="C23548" s="38"/>
      <c r="D23548" s="38"/>
    </row>
    <row r="23549" spans="1:4" x14ac:dyDescent="0.25">
      <c r="A23549" s="38"/>
      <c r="B23549" s="38"/>
      <c r="C23549" s="38"/>
      <c r="D23549" s="38"/>
    </row>
    <row r="23550" spans="1:4" x14ac:dyDescent="0.25">
      <c r="A23550" s="38"/>
      <c r="B23550" s="38"/>
      <c r="C23550" s="38"/>
      <c r="D23550" s="38"/>
    </row>
    <row r="23551" spans="1:4" x14ac:dyDescent="0.25">
      <c r="A23551" s="38"/>
      <c r="B23551" s="38"/>
      <c r="C23551" s="38"/>
      <c r="D23551" s="38"/>
    </row>
    <row r="23552" spans="1:4" x14ac:dyDescent="0.25">
      <c r="A23552" s="38"/>
      <c r="B23552" s="38"/>
      <c r="C23552" s="38"/>
      <c r="D23552" s="38"/>
    </row>
    <row r="23553" spans="1:4" x14ac:dyDescent="0.25">
      <c r="A23553" s="38"/>
      <c r="B23553" s="38"/>
      <c r="C23553" s="38"/>
      <c r="D23553" s="38"/>
    </row>
    <row r="23554" spans="1:4" x14ac:dyDescent="0.25">
      <c r="A23554" s="38"/>
      <c r="B23554" s="38"/>
      <c r="C23554" s="38"/>
      <c r="D23554" s="38"/>
    </row>
    <row r="23555" spans="1:4" x14ac:dyDescent="0.25">
      <c r="A23555" s="38"/>
      <c r="B23555" s="38"/>
      <c r="C23555" s="38"/>
      <c r="D23555" s="38"/>
    </row>
    <row r="23556" spans="1:4" x14ac:dyDescent="0.25">
      <c r="A23556" s="38"/>
      <c r="B23556" s="38"/>
      <c r="C23556" s="38"/>
      <c r="D23556" s="38"/>
    </row>
    <row r="23557" spans="1:4" x14ac:dyDescent="0.25">
      <c r="A23557" s="38"/>
      <c r="B23557" s="38"/>
      <c r="C23557" s="38"/>
      <c r="D23557" s="38"/>
    </row>
    <row r="23558" spans="1:4" x14ac:dyDescent="0.25">
      <c r="A23558" s="38"/>
      <c r="B23558" s="38"/>
      <c r="C23558" s="38"/>
      <c r="D23558" s="38"/>
    </row>
    <row r="23559" spans="1:4" x14ac:dyDescent="0.25">
      <c r="A23559" s="38"/>
      <c r="B23559" s="38"/>
      <c r="C23559" s="38"/>
      <c r="D23559" s="38"/>
    </row>
    <row r="23560" spans="1:4" x14ac:dyDescent="0.25">
      <c r="A23560" s="38"/>
      <c r="B23560" s="38"/>
      <c r="C23560" s="38"/>
      <c r="D23560" s="38"/>
    </row>
    <row r="23561" spans="1:4" x14ac:dyDescent="0.25">
      <c r="A23561" s="38"/>
      <c r="B23561" s="38"/>
      <c r="C23561" s="38"/>
      <c r="D23561" s="38"/>
    </row>
    <row r="23562" spans="1:4" x14ac:dyDescent="0.25">
      <c r="A23562" s="38"/>
      <c r="B23562" s="38"/>
      <c r="C23562" s="38"/>
      <c r="D23562" s="38"/>
    </row>
    <row r="23563" spans="1:4" x14ac:dyDescent="0.25">
      <c r="A23563" s="38"/>
      <c r="B23563" s="38"/>
      <c r="C23563" s="38"/>
      <c r="D23563" s="38"/>
    </row>
    <row r="23564" spans="1:4" x14ac:dyDescent="0.25">
      <c r="A23564" s="38"/>
      <c r="B23564" s="38"/>
      <c r="C23564" s="38"/>
      <c r="D23564" s="38"/>
    </row>
    <row r="23565" spans="1:4" x14ac:dyDescent="0.25">
      <c r="A23565" s="38"/>
      <c r="B23565" s="38"/>
      <c r="C23565" s="38"/>
      <c r="D23565" s="38"/>
    </row>
    <row r="23566" spans="1:4" x14ac:dyDescent="0.25">
      <c r="A23566" s="38"/>
      <c r="B23566" s="38"/>
      <c r="C23566" s="38"/>
      <c r="D23566" s="38"/>
    </row>
    <row r="23567" spans="1:4" x14ac:dyDescent="0.25">
      <c r="A23567" s="38"/>
      <c r="B23567" s="38"/>
      <c r="C23567" s="38"/>
      <c r="D23567" s="38"/>
    </row>
    <row r="23568" spans="1:4" x14ac:dyDescent="0.25">
      <c r="A23568" s="38"/>
      <c r="B23568" s="38"/>
      <c r="C23568" s="38"/>
      <c r="D23568" s="38"/>
    </row>
    <row r="23569" spans="1:4" x14ac:dyDescent="0.25">
      <c r="A23569" s="38"/>
      <c r="B23569" s="38"/>
      <c r="C23569" s="38"/>
      <c r="D23569" s="38"/>
    </row>
    <row r="23570" spans="1:4" x14ac:dyDescent="0.25">
      <c r="A23570" s="38"/>
      <c r="B23570" s="38"/>
      <c r="C23570" s="38"/>
      <c r="D23570" s="38"/>
    </row>
    <row r="23571" spans="1:4" x14ac:dyDescent="0.25">
      <c r="A23571" s="38"/>
      <c r="B23571" s="38"/>
      <c r="C23571" s="38"/>
      <c r="D23571" s="38"/>
    </row>
    <row r="23572" spans="1:4" x14ac:dyDescent="0.25">
      <c r="A23572" s="38"/>
      <c r="B23572" s="38"/>
      <c r="C23572" s="38"/>
      <c r="D23572" s="38"/>
    </row>
    <row r="23573" spans="1:4" x14ac:dyDescent="0.25">
      <c r="A23573" s="38"/>
      <c r="B23573" s="38"/>
      <c r="C23573" s="38"/>
      <c r="D23573" s="38"/>
    </row>
    <row r="23574" spans="1:4" x14ac:dyDescent="0.25">
      <c r="A23574" s="38"/>
      <c r="B23574" s="38"/>
      <c r="C23574" s="38"/>
      <c r="D23574" s="38"/>
    </row>
    <row r="23575" spans="1:4" x14ac:dyDescent="0.25">
      <c r="A23575" s="38"/>
      <c r="B23575" s="38"/>
      <c r="C23575" s="38"/>
      <c r="D23575" s="38"/>
    </row>
    <row r="23576" spans="1:4" x14ac:dyDescent="0.25">
      <c r="A23576" s="38"/>
      <c r="B23576" s="38"/>
      <c r="C23576" s="38"/>
      <c r="D23576" s="38"/>
    </row>
    <row r="23577" spans="1:4" x14ac:dyDescent="0.25">
      <c r="A23577" s="38"/>
      <c r="B23577" s="38"/>
      <c r="C23577" s="38"/>
      <c r="D23577" s="38"/>
    </row>
    <row r="23578" spans="1:4" x14ac:dyDescent="0.25">
      <c r="A23578" s="38"/>
      <c r="B23578" s="38"/>
      <c r="C23578" s="38"/>
      <c r="D23578" s="38"/>
    </row>
    <row r="23579" spans="1:4" x14ac:dyDescent="0.25">
      <c r="A23579" s="38"/>
      <c r="B23579" s="38"/>
      <c r="C23579" s="38"/>
      <c r="D23579" s="38"/>
    </row>
    <row r="23580" spans="1:4" x14ac:dyDescent="0.25">
      <c r="A23580" s="38"/>
      <c r="B23580" s="38"/>
      <c r="C23580" s="38"/>
      <c r="D23580" s="38"/>
    </row>
    <row r="23581" spans="1:4" x14ac:dyDescent="0.25">
      <c r="A23581" s="38"/>
      <c r="B23581" s="38"/>
      <c r="C23581" s="38"/>
      <c r="D23581" s="38"/>
    </row>
    <row r="23582" spans="1:4" x14ac:dyDescent="0.25">
      <c r="A23582" s="38"/>
      <c r="B23582" s="38"/>
      <c r="C23582" s="38"/>
      <c r="D23582" s="38"/>
    </row>
    <row r="23583" spans="1:4" x14ac:dyDescent="0.25">
      <c r="A23583" s="38"/>
      <c r="B23583" s="38"/>
      <c r="C23583" s="38"/>
      <c r="D23583" s="38"/>
    </row>
    <row r="23584" spans="1:4" x14ac:dyDescent="0.25">
      <c r="A23584" s="38"/>
      <c r="B23584" s="38"/>
      <c r="C23584" s="38"/>
      <c r="D23584" s="38"/>
    </row>
    <row r="23585" spans="1:4" x14ac:dyDescent="0.25">
      <c r="A23585" s="38"/>
      <c r="B23585" s="38"/>
      <c r="C23585" s="38"/>
      <c r="D23585" s="38"/>
    </row>
    <row r="23586" spans="1:4" x14ac:dyDescent="0.25">
      <c r="A23586" s="38"/>
      <c r="B23586" s="38"/>
      <c r="C23586" s="38"/>
      <c r="D23586" s="38"/>
    </row>
    <row r="23587" spans="1:4" x14ac:dyDescent="0.25">
      <c r="A23587" s="38"/>
      <c r="B23587" s="38"/>
      <c r="C23587" s="38"/>
      <c r="D23587" s="38"/>
    </row>
    <row r="23588" spans="1:4" x14ac:dyDescent="0.25">
      <c r="A23588" s="38"/>
      <c r="B23588" s="38"/>
      <c r="C23588" s="38"/>
      <c r="D23588" s="38"/>
    </row>
    <row r="23589" spans="1:4" x14ac:dyDescent="0.25">
      <c r="A23589" s="38"/>
      <c r="B23589" s="38"/>
      <c r="C23589" s="38"/>
      <c r="D23589" s="38"/>
    </row>
    <row r="23590" spans="1:4" x14ac:dyDescent="0.25">
      <c r="A23590" s="38"/>
      <c r="B23590" s="38"/>
      <c r="C23590" s="38"/>
      <c r="D23590" s="38"/>
    </row>
    <row r="23591" spans="1:4" x14ac:dyDescent="0.25">
      <c r="A23591" s="38"/>
      <c r="B23591" s="38"/>
      <c r="C23591" s="38"/>
      <c r="D23591" s="38"/>
    </row>
    <row r="23592" spans="1:4" x14ac:dyDescent="0.25">
      <c r="A23592" s="38"/>
      <c r="B23592" s="38"/>
      <c r="C23592" s="38"/>
      <c r="D23592" s="38"/>
    </row>
    <row r="23593" spans="1:4" x14ac:dyDescent="0.25">
      <c r="A23593" s="38"/>
      <c r="B23593" s="38"/>
      <c r="C23593" s="38"/>
      <c r="D23593" s="38"/>
    </row>
    <row r="23594" spans="1:4" x14ac:dyDescent="0.25">
      <c r="A23594" s="38"/>
      <c r="B23594" s="38"/>
      <c r="C23594" s="38"/>
      <c r="D23594" s="38"/>
    </row>
    <row r="23595" spans="1:4" x14ac:dyDescent="0.25">
      <c r="A23595" s="38"/>
      <c r="B23595" s="38"/>
      <c r="C23595" s="38"/>
      <c r="D23595" s="38"/>
    </row>
    <row r="23596" spans="1:4" x14ac:dyDescent="0.25">
      <c r="A23596" s="38"/>
      <c r="B23596" s="38"/>
      <c r="C23596" s="38"/>
      <c r="D23596" s="38"/>
    </row>
    <row r="23597" spans="1:4" x14ac:dyDescent="0.25">
      <c r="A23597" s="38"/>
      <c r="B23597" s="38"/>
      <c r="C23597" s="38"/>
      <c r="D23597" s="38"/>
    </row>
    <row r="23598" spans="1:4" x14ac:dyDescent="0.25">
      <c r="A23598" s="38"/>
      <c r="B23598" s="38"/>
      <c r="C23598" s="38"/>
      <c r="D23598" s="38"/>
    </row>
    <row r="23599" spans="1:4" x14ac:dyDescent="0.25">
      <c r="A23599" s="38"/>
      <c r="B23599" s="38"/>
      <c r="C23599" s="38"/>
      <c r="D23599" s="38"/>
    </row>
    <row r="23600" spans="1:4" x14ac:dyDescent="0.25">
      <c r="A23600" s="38"/>
      <c r="B23600" s="38"/>
      <c r="C23600" s="38"/>
      <c r="D23600" s="38"/>
    </row>
    <row r="23601" spans="1:4" x14ac:dyDescent="0.25">
      <c r="A23601" s="38"/>
      <c r="B23601" s="38"/>
      <c r="C23601" s="38"/>
      <c r="D23601" s="38"/>
    </row>
    <row r="23602" spans="1:4" x14ac:dyDescent="0.25">
      <c r="A23602" s="38"/>
      <c r="B23602" s="38"/>
      <c r="C23602" s="38"/>
      <c r="D23602" s="38"/>
    </row>
    <row r="23603" spans="1:4" x14ac:dyDescent="0.25">
      <c r="A23603" s="38"/>
      <c r="B23603" s="38"/>
      <c r="C23603" s="38"/>
      <c r="D23603" s="38"/>
    </row>
    <row r="23604" spans="1:4" x14ac:dyDescent="0.25">
      <c r="A23604" s="38"/>
      <c r="B23604" s="38"/>
      <c r="C23604" s="38"/>
      <c r="D23604" s="38"/>
    </row>
    <row r="23605" spans="1:4" x14ac:dyDescent="0.25">
      <c r="A23605" s="38"/>
      <c r="B23605" s="38"/>
      <c r="C23605" s="38"/>
      <c r="D23605" s="38"/>
    </row>
    <row r="23606" spans="1:4" x14ac:dyDescent="0.25">
      <c r="A23606" s="38"/>
      <c r="B23606" s="38"/>
      <c r="C23606" s="38"/>
      <c r="D23606" s="38"/>
    </row>
    <row r="23607" spans="1:4" x14ac:dyDescent="0.25">
      <c r="A23607" s="38"/>
      <c r="B23607" s="38"/>
      <c r="C23607" s="38"/>
      <c r="D23607" s="38"/>
    </row>
    <row r="23608" spans="1:4" x14ac:dyDescent="0.25">
      <c r="A23608" s="38"/>
      <c r="B23608" s="38"/>
      <c r="C23608" s="38"/>
      <c r="D23608" s="38"/>
    </row>
    <row r="23609" spans="1:4" x14ac:dyDescent="0.25">
      <c r="A23609" s="38"/>
      <c r="B23609" s="38"/>
      <c r="C23609" s="38"/>
      <c r="D23609" s="38"/>
    </row>
    <row r="23610" spans="1:4" x14ac:dyDescent="0.25">
      <c r="A23610" s="38"/>
      <c r="B23610" s="38"/>
      <c r="C23610" s="38"/>
      <c r="D23610" s="38"/>
    </row>
    <row r="23611" spans="1:4" x14ac:dyDescent="0.25">
      <c r="A23611" s="38"/>
      <c r="B23611" s="38"/>
      <c r="C23611" s="38"/>
      <c r="D23611" s="38"/>
    </row>
    <row r="23612" spans="1:4" x14ac:dyDescent="0.25">
      <c r="A23612" s="38"/>
      <c r="B23612" s="38"/>
      <c r="C23612" s="38"/>
      <c r="D23612" s="38"/>
    </row>
    <row r="23613" spans="1:4" x14ac:dyDescent="0.25">
      <c r="A23613" s="38"/>
      <c r="B23613" s="38"/>
      <c r="C23613" s="38"/>
      <c r="D23613" s="38"/>
    </row>
    <row r="23614" spans="1:4" x14ac:dyDescent="0.25">
      <c r="A23614" s="38"/>
      <c r="B23614" s="38"/>
      <c r="C23614" s="38"/>
      <c r="D23614" s="38"/>
    </row>
    <row r="23615" spans="1:4" x14ac:dyDescent="0.25">
      <c r="A23615" s="38"/>
      <c r="B23615" s="38"/>
      <c r="C23615" s="38"/>
      <c r="D23615" s="38"/>
    </row>
    <row r="23616" spans="1:4" x14ac:dyDescent="0.25">
      <c r="A23616" s="38"/>
      <c r="B23616" s="38"/>
      <c r="C23616" s="38"/>
      <c r="D23616" s="38"/>
    </row>
    <row r="23617" spans="1:4" x14ac:dyDescent="0.25">
      <c r="A23617" s="38"/>
      <c r="B23617" s="38"/>
      <c r="C23617" s="38"/>
      <c r="D23617" s="38"/>
    </row>
    <row r="23618" spans="1:4" x14ac:dyDescent="0.25">
      <c r="A23618" s="38"/>
      <c r="B23618" s="38"/>
      <c r="C23618" s="38"/>
      <c r="D23618" s="38"/>
    </row>
    <row r="23619" spans="1:4" x14ac:dyDescent="0.25">
      <c r="A23619" s="38"/>
      <c r="B23619" s="38"/>
      <c r="C23619" s="38"/>
      <c r="D23619" s="38"/>
    </row>
    <row r="23620" spans="1:4" x14ac:dyDescent="0.25">
      <c r="A23620" s="38"/>
      <c r="B23620" s="38"/>
      <c r="C23620" s="38"/>
      <c r="D23620" s="38"/>
    </row>
    <row r="23621" spans="1:4" x14ac:dyDescent="0.25">
      <c r="A23621" s="38"/>
      <c r="B23621" s="38"/>
      <c r="C23621" s="38"/>
      <c r="D23621" s="38"/>
    </row>
    <row r="23622" spans="1:4" x14ac:dyDescent="0.25">
      <c r="A23622" s="38"/>
      <c r="B23622" s="38"/>
      <c r="C23622" s="38"/>
      <c r="D23622" s="38"/>
    </row>
    <row r="23623" spans="1:4" x14ac:dyDescent="0.25">
      <c r="A23623" s="38"/>
      <c r="B23623" s="38"/>
      <c r="C23623" s="38"/>
      <c r="D23623" s="38"/>
    </row>
    <row r="23624" spans="1:4" x14ac:dyDescent="0.25">
      <c r="A23624" s="38"/>
      <c r="B23624" s="38"/>
      <c r="C23624" s="38"/>
      <c r="D23624" s="38"/>
    </row>
    <row r="23625" spans="1:4" x14ac:dyDescent="0.25">
      <c r="A23625" s="38"/>
      <c r="B23625" s="38"/>
      <c r="C23625" s="38"/>
      <c r="D23625" s="38"/>
    </row>
    <row r="23626" spans="1:4" x14ac:dyDescent="0.25">
      <c r="A23626" s="38"/>
      <c r="B23626" s="38"/>
      <c r="C23626" s="38"/>
      <c r="D23626" s="38"/>
    </row>
    <row r="23627" spans="1:4" x14ac:dyDescent="0.25">
      <c r="A23627" s="38"/>
      <c r="B23627" s="38"/>
      <c r="C23627" s="38"/>
      <c r="D23627" s="38"/>
    </row>
    <row r="23628" spans="1:4" x14ac:dyDescent="0.25">
      <c r="A23628" s="38"/>
      <c r="B23628" s="38"/>
      <c r="C23628" s="38"/>
      <c r="D23628" s="38"/>
    </row>
    <row r="23629" spans="1:4" x14ac:dyDescent="0.25">
      <c r="A23629" s="38"/>
      <c r="B23629" s="38"/>
      <c r="C23629" s="38"/>
      <c r="D23629" s="38"/>
    </row>
    <row r="23630" spans="1:4" x14ac:dyDescent="0.25">
      <c r="A23630" s="38"/>
      <c r="B23630" s="38"/>
      <c r="C23630" s="38"/>
      <c r="D23630" s="38"/>
    </row>
    <row r="23631" spans="1:4" x14ac:dyDescent="0.25">
      <c r="A23631" s="38"/>
      <c r="B23631" s="38"/>
      <c r="C23631" s="38"/>
      <c r="D23631" s="38"/>
    </row>
    <row r="23632" spans="1:4" x14ac:dyDescent="0.25">
      <c r="A23632" s="38"/>
      <c r="B23632" s="38"/>
      <c r="C23632" s="38"/>
      <c r="D23632" s="38"/>
    </row>
    <row r="23633" spans="1:4" x14ac:dyDescent="0.25">
      <c r="A23633" s="38"/>
      <c r="B23633" s="38"/>
      <c r="C23633" s="38"/>
      <c r="D23633" s="38"/>
    </row>
    <row r="23634" spans="1:4" x14ac:dyDescent="0.25">
      <c r="A23634" s="38"/>
      <c r="B23634" s="38"/>
      <c r="C23634" s="38"/>
      <c r="D23634" s="38"/>
    </row>
    <row r="23635" spans="1:4" x14ac:dyDescent="0.25">
      <c r="A23635" s="38"/>
      <c r="B23635" s="38"/>
      <c r="C23635" s="38"/>
      <c r="D23635" s="38"/>
    </row>
    <row r="23636" spans="1:4" x14ac:dyDescent="0.25">
      <c r="A23636" s="38"/>
      <c r="B23636" s="38"/>
      <c r="C23636" s="38"/>
      <c r="D23636" s="38"/>
    </row>
    <row r="23637" spans="1:4" x14ac:dyDescent="0.25">
      <c r="A23637" s="38"/>
      <c r="B23637" s="38"/>
      <c r="C23637" s="38"/>
      <c r="D23637" s="38"/>
    </row>
    <row r="23638" spans="1:4" x14ac:dyDescent="0.25">
      <c r="A23638" s="38"/>
      <c r="B23638" s="38"/>
      <c r="C23638" s="38"/>
      <c r="D23638" s="38"/>
    </row>
    <row r="23639" spans="1:4" x14ac:dyDescent="0.25">
      <c r="A23639" s="38"/>
      <c r="B23639" s="38"/>
      <c r="C23639" s="38"/>
      <c r="D23639" s="38"/>
    </row>
    <row r="23640" spans="1:4" x14ac:dyDescent="0.25">
      <c r="A23640" s="38"/>
      <c r="B23640" s="38"/>
      <c r="C23640" s="38"/>
      <c r="D23640" s="38"/>
    </row>
    <row r="23641" spans="1:4" x14ac:dyDescent="0.25">
      <c r="A23641" s="38"/>
      <c r="B23641" s="38"/>
      <c r="C23641" s="38"/>
      <c r="D23641" s="38"/>
    </row>
    <row r="23642" spans="1:4" x14ac:dyDescent="0.25">
      <c r="A23642" s="38"/>
      <c r="B23642" s="38"/>
      <c r="C23642" s="38"/>
      <c r="D23642" s="38"/>
    </row>
    <row r="23643" spans="1:4" x14ac:dyDescent="0.25">
      <c r="A23643" s="38"/>
      <c r="B23643" s="38"/>
      <c r="C23643" s="38"/>
      <c r="D23643" s="38"/>
    </row>
    <row r="23644" spans="1:4" x14ac:dyDescent="0.25">
      <c r="A23644" s="38"/>
      <c r="B23644" s="38"/>
      <c r="C23644" s="38"/>
      <c r="D23644" s="38"/>
    </row>
    <row r="23645" spans="1:4" x14ac:dyDescent="0.25">
      <c r="A23645" s="38"/>
      <c r="B23645" s="38"/>
      <c r="C23645" s="38"/>
      <c r="D23645" s="38"/>
    </row>
    <row r="23646" spans="1:4" x14ac:dyDescent="0.25">
      <c r="A23646" s="38"/>
      <c r="B23646" s="38"/>
      <c r="C23646" s="38"/>
      <c r="D23646" s="38"/>
    </row>
    <row r="23647" spans="1:4" x14ac:dyDescent="0.25">
      <c r="A23647" s="38"/>
      <c r="B23647" s="38"/>
      <c r="C23647" s="38"/>
      <c r="D23647" s="38"/>
    </row>
    <row r="23648" spans="1:4" x14ac:dyDescent="0.25">
      <c r="A23648" s="38"/>
      <c r="B23648" s="38"/>
      <c r="C23648" s="38"/>
      <c r="D23648" s="38"/>
    </row>
    <row r="23649" spans="1:4" x14ac:dyDescent="0.25">
      <c r="A23649" s="38"/>
      <c r="B23649" s="38"/>
      <c r="C23649" s="38"/>
      <c r="D23649" s="38"/>
    </row>
    <row r="23650" spans="1:4" x14ac:dyDescent="0.25">
      <c r="A23650" s="38"/>
      <c r="B23650" s="38"/>
      <c r="C23650" s="38"/>
      <c r="D23650" s="38"/>
    </row>
    <row r="23651" spans="1:4" x14ac:dyDescent="0.25">
      <c r="A23651" s="38"/>
      <c r="B23651" s="38"/>
      <c r="C23651" s="38"/>
      <c r="D23651" s="38"/>
    </row>
    <row r="23652" spans="1:4" x14ac:dyDescent="0.25">
      <c r="A23652" s="38"/>
      <c r="B23652" s="38"/>
      <c r="C23652" s="38"/>
      <c r="D23652" s="38"/>
    </row>
    <row r="23653" spans="1:4" x14ac:dyDescent="0.25">
      <c r="A23653" s="38"/>
      <c r="B23653" s="38"/>
      <c r="C23653" s="38"/>
      <c r="D23653" s="38"/>
    </row>
    <row r="23654" spans="1:4" x14ac:dyDescent="0.25">
      <c r="A23654" s="38"/>
      <c r="B23654" s="38"/>
      <c r="C23654" s="38"/>
      <c r="D23654" s="38"/>
    </row>
    <row r="23655" spans="1:4" x14ac:dyDescent="0.25">
      <c r="A23655" s="38"/>
      <c r="B23655" s="38"/>
      <c r="C23655" s="38"/>
      <c r="D23655" s="38"/>
    </row>
    <row r="23656" spans="1:4" x14ac:dyDescent="0.25">
      <c r="A23656" s="38"/>
      <c r="B23656" s="38"/>
      <c r="C23656" s="38"/>
      <c r="D23656" s="38"/>
    </row>
    <row r="23657" spans="1:4" x14ac:dyDescent="0.25">
      <c r="A23657" s="38"/>
      <c r="B23657" s="38"/>
      <c r="C23657" s="38"/>
      <c r="D23657" s="38"/>
    </row>
    <row r="23658" spans="1:4" x14ac:dyDescent="0.25">
      <c r="A23658" s="38"/>
      <c r="B23658" s="38"/>
      <c r="C23658" s="38"/>
      <c r="D23658" s="38"/>
    </row>
    <row r="23659" spans="1:4" x14ac:dyDescent="0.25">
      <c r="A23659" s="38"/>
      <c r="B23659" s="38"/>
      <c r="C23659" s="38"/>
      <c r="D23659" s="38"/>
    </row>
    <row r="23660" spans="1:4" x14ac:dyDescent="0.25">
      <c r="A23660" s="38"/>
      <c r="B23660" s="38"/>
      <c r="C23660" s="38"/>
      <c r="D23660" s="38"/>
    </row>
    <row r="23661" spans="1:4" x14ac:dyDescent="0.25">
      <c r="A23661" s="38"/>
      <c r="B23661" s="38"/>
      <c r="C23661" s="38"/>
      <c r="D23661" s="38"/>
    </row>
    <row r="23662" spans="1:4" x14ac:dyDescent="0.25">
      <c r="A23662" s="38"/>
      <c r="B23662" s="38"/>
      <c r="C23662" s="38"/>
      <c r="D23662" s="38"/>
    </row>
    <row r="23663" spans="1:4" x14ac:dyDescent="0.25">
      <c r="A23663" s="38"/>
      <c r="B23663" s="38"/>
      <c r="C23663" s="38"/>
      <c r="D23663" s="38"/>
    </row>
    <row r="23664" spans="1:4" x14ac:dyDescent="0.25">
      <c r="A23664" s="38"/>
      <c r="B23664" s="38"/>
      <c r="C23664" s="38"/>
      <c r="D23664" s="38"/>
    </row>
    <row r="23665" spans="1:4" x14ac:dyDescent="0.25">
      <c r="A23665" s="38"/>
      <c r="B23665" s="38"/>
      <c r="C23665" s="38"/>
      <c r="D23665" s="38"/>
    </row>
    <row r="23666" spans="1:4" x14ac:dyDescent="0.25">
      <c r="A23666" s="38"/>
      <c r="B23666" s="38"/>
      <c r="C23666" s="38"/>
      <c r="D23666" s="38"/>
    </row>
    <row r="23667" spans="1:4" x14ac:dyDescent="0.25">
      <c r="A23667" s="38"/>
      <c r="B23667" s="38"/>
      <c r="C23667" s="38"/>
      <c r="D23667" s="38"/>
    </row>
    <row r="23668" spans="1:4" x14ac:dyDescent="0.25">
      <c r="A23668" s="38"/>
      <c r="B23668" s="38"/>
      <c r="C23668" s="38"/>
      <c r="D23668" s="38"/>
    </row>
    <row r="23669" spans="1:4" x14ac:dyDescent="0.25">
      <c r="A23669" s="38"/>
      <c r="B23669" s="38"/>
      <c r="C23669" s="38"/>
      <c r="D23669" s="38"/>
    </row>
    <row r="23670" spans="1:4" x14ac:dyDescent="0.25">
      <c r="A23670" s="38"/>
      <c r="B23670" s="38"/>
      <c r="C23670" s="38"/>
      <c r="D23670" s="38"/>
    </row>
    <row r="23671" spans="1:4" x14ac:dyDescent="0.25">
      <c r="A23671" s="38"/>
      <c r="B23671" s="38"/>
      <c r="C23671" s="38"/>
      <c r="D23671" s="38"/>
    </row>
    <row r="23672" spans="1:4" x14ac:dyDescent="0.25">
      <c r="A23672" s="38"/>
      <c r="B23672" s="38"/>
      <c r="C23672" s="38"/>
      <c r="D23672" s="38"/>
    </row>
    <row r="23673" spans="1:4" x14ac:dyDescent="0.25">
      <c r="A23673" s="38"/>
      <c r="B23673" s="38"/>
      <c r="C23673" s="38"/>
      <c r="D23673" s="38"/>
    </row>
    <row r="23674" spans="1:4" x14ac:dyDescent="0.25">
      <c r="A23674" s="38"/>
      <c r="B23674" s="38"/>
      <c r="C23674" s="38"/>
      <c r="D23674" s="38"/>
    </row>
    <row r="23675" spans="1:4" x14ac:dyDescent="0.25">
      <c r="A23675" s="38"/>
      <c r="B23675" s="38"/>
      <c r="C23675" s="38"/>
      <c r="D23675" s="38"/>
    </row>
    <row r="23676" spans="1:4" x14ac:dyDescent="0.25">
      <c r="A23676" s="38"/>
      <c r="B23676" s="38"/>
      <c r="C23676" s="38"/>
      <c r="D23676" s="38"/>
    </row>
    <row r="23677" spans="1:4" x14ac:dyDescent="0.25">
      <c r="A23677" s="38"/>
      <c r="B23677" s="38"/>
      <c r="C23677" s="38"/>
      <c r="D23677" s="38"/>
    </row>
    <row r="23678" spans="1:4" x14ac:dyDescent="0.25">
      <c r="A23678" s="38"/>
      <c r="B23678" s="38"/>
      <c r="C23678" s="38"/>
      <c r="D23678" s="38"/>
    </row>
    <row r="23679" spans="1:4" x14ac:dyDescent="0.25">
      <c r="A23679" s="38"/>
      <c r="B23679" s="38"/>
      <c r="C23679" s="38"/>
      <c r="D23679" s="38"/>
    </row>
    <row r="23680" spans="1:4" x14ac:dyDescent="0.25">
      <c r="A23680" s="38"/>
      <c r="B23680" s="38"/>
      <c r="C23680" s="38"/>
      <c r="D23680" s="38"/>
    </row>
    <row r="23681" spans="1:4" x14ac:dyDescent="0.25">
      <c r="A23681" s="38"/>
      <c r="B23681" s="38"/>
      <c r="C23681" s="38"/>
      <c r="D23681" s="38"/>
    </row>
    <row r="23682" spans="1:4" x14ac:dyDescent="0.25">
      <c r="A23682" s="38"/>
      <c r="B23682" s="38"/>
      <c r="C23682" s="38"/>
      <c r="D23682" s="38"/>
    </row>
    <row r="23683" spans="1:4" x14ac:dyDescent="0.25">
      <c r="A23683" s="38"/>
      <c r="B23683" s="38"/>
      <c r="C23683" s="38"/>
      <c r="D23683" s="38"/>
    </row>
    <row r="23684" spans="1:4" x14ac:dyDescent="0.25">
      <c r="A23684" s="38"/>
      <c r="B23684" s="38"/>
      <c r="C23684" s="38"/>
      <c r="D23684" s="38"/>
    </row>
    <row r="23685" spans="1:4" x14ac:dyDescent="0.25">
      <c r="A23685" s="38"/>
      <c r="B23685" s="38"/>
      <c r="C23685" s="38"/>
      <c r="D23685" s="38"/>
    </row>
    <row r="23686" spans="1:4" x14ac:dyDescent="0.25">
      <c r="A23686" s="38"/>
      <c r="B23686" s="38"/>
      <c r="C23686" s="38"/>
      <c r="D23686" s="38"/>
    </row>
    <row r="23687" spans="1:4" x14ac:dyDescent="0.25">
      <c r="A23687" s="38"/>
      <c r="B23687" s="38"/>
      <c r="C23687" s="38"/>
      <c r="D23687" s="38"/>
    </row>
    <row r="23688" spans="1:4" x14ac:dyDescent="0.25">
      <c r="A23688" s="38"/>
      <c r="B23688" s="38"/>
      <c r="C23688" s="38"/>
      <c r="D23688" s="38"/>
    </row>
    <row r="23689" spans="1:4" x14ac:dyDescent="0.25">
      <c r="A23689" s="38"/>
      <c r="B23689" s="38"/>
      <c r="C23689" s="38"/>
      <c r="D23689" s="38"/>
    </row>
    <row r="23690" spans="1:4" x14ac:dyDescent="0.25">
      <c r="A23690" s="38"/>
      <c r="B23690" s="38"/>
      <c r="C23690" s="38"/>
      <c r="D23690" s="38"/>
    </row>
    <row r="23691" spans="1:4" x14ac:dyDescent="0.25">
      <c r="A23691" s="38"/>
      <c r="B23691" s="38"/>
      <c r="C23691" s="38"/>
      <c r="D23691" s="38"/>
    </row>
    <row r="23692" spans="1:4" x14ac:dyDescent="0.25">
      <c r="A23692" s="38"/>
      <c r="B23692" s="38"/>
      <c r="C23692" s="38"/>
      <c r="D23692" s="38"/>
    </row>
    <row r="23693" spans="1:4" x14ac:dyDescent="0.25">
      <c r="A23693" s="38"/>
      <c r="B23693" s="38"/>
      <c r="C23693" s="38"/>
      <c r="D23693" s="38"/>
    </row>
    <row r="23694" spans="1:4" x14ac:dyDescent="0.25">
      <c r="A23694" s="38"/>
      <c r="B23694" s="38"/>
      <c r="C23694" s="38"/>
      <c r="D23694" s="38"/>
    </row>
    <row r="23695" spans="1:4" x14ac:dyDescent="0.25">
      <c r="A23695" s="38"/>
      <c r="B23695" s="38"/>
      <c r="C23695" s="38"/>
      <c r="D23695" s="38"/>
    </row>
    <row r="23696" spans="1:4" x14ac:dyDescent="0.25">
      <c r="A23696" s="38"/>
      <c r="B23696" s="38"/>
      <c r="C23696" s="38"/>
      <c r="D23696" s="38"/>
    </row>
    <row r="23697" spans="1:4" x14ac:dyDescent="0.25">
      <c r="A23697" s="38"/>
      <c r="B23697" s="38"/>
      <c r="C23697" s="38"/>
      <c r="D23697" s="38"/>
    </row>
    <row r="23698" spans="1:4" x14ac:dyDescent="0.25">
      <c r="A23698" s="38"/>
      <c r="B23698" s="38"/>
      <c r="C23698" s="38"/>
      <c r="D23698" s="38"/>
    </row>
    <row r="23699" spans="1:4" x14ac:dyDescent="0.25">
      <c r="A23699" s="38"/>
      <c r="B23699" s="38"/>
      <c r="C23699" s="38"/>
      <c r="D23699" s="38"/>
    </row>
    <row r="23700" spans="1:4" x14ac:dyDescent="0.25">
      <c r="A23700" s="38"/>
      <c r="B23700" s="38"/>
      <c r="C23700" s="38"/>
      <c r="D23700" s="38"/>
    </row>
    <row r="23701" spans="1:4" x14ac:dyDescent="0.25">
      <c r="A23701" s="38"/>
      <c r="B23701" s="38"/>
      <c r="C23701" s="38"/>
      <c r="D23701" s="38"/>
    </row>
    <row r="23702" spans="1:4" x14ac:dyDescent="0.25">
      <c r="A23702" s="38"/>
      <c r="B23702" s="38"/>
      <c r="C23702" s="38"/>
      <c r="D23702" s="38"/>
    </row>
    <row r="23703" spans="1:4" x14ac:dyDescent="0.25">
      <c r="A23703" s="38"/>
      <c r="B23703" s="38"/>
      <c r="C23703" s="38"/>
      <c r="D23703" s="38"/>
    </row>
    <row r="23704" spans="1:4" x14ac:dyDescent="0.25">
      <c r="A23704" s="38"/>
      <c r="B23704" s="38"/>
      <c r="C23704" s="38"/>
      <c r="D23704" s="38"/>
    </row>
    <row r="23705" spans="1:4" x14ac:dyDescent="0.25">
      <c r="A23705" s="38"/>
      <c r="B23705" s="38"/>
      <c r="C23705" s="38"/>
      <c r="D23705" s="38"/>
    </row>
    <row r="23706" spans="1:4" x14ac:dyDescent="0.25">
      <c r="A23706" s="38"/>
      <c r="B23706" s="38"/>
      <c r="C23706" s="38"/>
      <c r="D23706" s="38"/>
    </row>
    <row r="23707" spans="1:4" x14ac:dyDescent="0.25">
      <c r="A23707" s="38"/>
      <c r="B23707" s="38"/>
      <c r="C23707" s="38"/>
      <c r="D23707" s="38"/>
    </row>
    <row r="23708" spans="1:4" x14ac:dyDescent="0.25">
      <c r="A23708" s="38"/>
      <c r="B23708" s="38"/>
      <c r="C23708" s="38"/>
      <c r="D23708" s="38"/>
    </row>
    <row r="23709" spans="1:4" x14ac:dyDescent="0.25">
      <c r="A23709" s="38"/>
      <c r="B23709" s="38"/>
      <c r="C23709" s="38"/>
      <c r="D23709" s="38"/>
    </row>
    <row r="23710" spans="1:4" x14ac:dyDescent="0.25">
      <c r="A23710" s="38"/>
      <c r="B23710" s="38"/>
      <c r="C23710" s="38"/>
      <c r="D23710" s="38"/>
    </row>
    <row r="23711" spans="1:4" x14ac:dyDescent="0.25">
      <c r="A23711" s="38"/>
      <c r="B23711" s="38"/>
      <c r="C23711" s="38"/>
      <c r="D23711" s="38"/>
    </row>
    <row r="23712" spans="1:4" x14ac:dyDescent="0.25">
      <c r="A23712" s="38"/>
      <c r="B23712" s="38"/>
      <c r="C23712" s="38"/>
      <c r="D23712" s="38"/>
    </row>
    <row r="23713" spans="1:4" x14ac:dyDescent="0.25">
      <c r="A23713" s="38"/>
      <c r="B23713" s="38"/>
      <c r="C23713" s="38"/>
      <c r="D23713" s="38"/>
    </row>
    <row r="23714" spans="1:4" x14ac:dyDescent="0.25">
      <c r="A23714" s="38"/>
      <c r="B23714" s="38"/>
      <c r="C23714" s="38"/>
      <c r="D23714" s="38"/>
    </row>
    <row r="23715" spans="1:4" x14ac:dyDescent="0.25">
      <c r="A23715" s="38"/>
      <c r="B23715" s="38"/>
      <c r="C23715" s="38"/>
      <c r="D23715" s="38"/>
    </row>
    <row r="23716" spans="1:4" x14ac:dyDescent="0.25">
      <c r="A23716" s="38"/>
      <c r="B23716" s="38"/>
      <c r="C23716" s="38"/>
      <c r="D23716" s="38"/>
    </row>
    <row r="23717" spans="1:4" x14ac:dyDescent="0.25">
      <c r="A23717" s="38"/>
      <c r="B23717" s="38"/>
      <c r="C23717" s="38"/>
      <c r="D23717" s="38"/>
    </row>
    <row r="23718" spans="1:4" x14ac:dyDescent="0.25">
      <c r="A23718" s="38"/>
      <c r="B23718" s="38"/>
      <c r="C23718" s="38"/>
      <c r="D23718" s="38"/>
    </row>
    <row r="23719" spans="1:4" x14ac:dyDescent="0.25">
      <c r="A23719" s="38"/>
      <c r="B23719" s="38"/>
      <c r="C23719" s="38"/>
      <c r="D23719" s="38"/>
    </row>
    <row r="23720" spans="1:4" x14ac:dyDescent="0.25">
      <c r="A23720" s="38"/>
      <c r="B23720" s="38"/>
      <c r="C23720" s="38"/>
      <c r="D23720" s="38"/>
    </row>
    <row r="23721" spans="1:4" x14ac:dyDescent="0.25">
      <c r="A23721" s="38"/>
      <c r="B23721" s="38"/>
      <c r="C23721" s="38"/>
      <c r="D23721" s="38"/>
    </row>
    <row r="23722" spans="1:4" x14ac:dyDescent="0.25">
      <c r="A23722" s="38"/>
      <c r="B23722" s="38"/>
      <c r="C23722" s="38"/>
      <c r="D23722" s="38"/>
    </row>
    <row r="23723" spans="1:4" x14ac:dyDescent="0.25">
      <c r="A23723" s="38"/>
      <c r="B23723" s="38"/>
      <c r="C23723" s="38"/>
      <c r="D23723" s="38"/>
    </row>
    <row r="23724" spans="1:4" x14ac:dyDescent="0.25">
      <c r="A23724" s="38"/>
      <c r="B23724" s="38"/>
      <c r="C23724" s="38"/>
      <c r="D23724" s="38"/>
    </row>
    <row r="23725" spans="1:4" x14ac:dyDescent="0.25">
      <c r="A23725" s="38"/>
      <c r="B23725" s="38"/>
      <c r="C23725" s="38"/>
      <c r="D23725" s="38"/>
    </row>
    <row r="23726" spans="1:4" x14ac:dyDescent="0.25">
      <c r="A23726" s="38"/>
      <c r="B23726" s="38"/>
      <c r="C23726" s="38"/>
      <c r="D23726" s="38"/>
    </row>
    <row r="23727" spans="1:4" x14ac:dyDescent="0.25">
      <c r="A23727" s="38"/>
      <c r="B23727" s="38"/>
      <c r="C23727" s="38"/>
      <c r="D23727" s="38"/>
    </row>
    <row r="23728" spans="1:4" x14ac:dyDescent="0.25">
      <c r="A23728" s="38"/>
      <c r="B23728" s="38"/>
      <c r="C23728" s="38"/>
      <c r="D23728" s="38"/>
    </row>
    <row r="23729" spans="1:4" x14ac:dyDescent="0.25">
      <c r="A23729" s="38"/>
      <c r="B23729" s="38"/>
      <c r="C23729" s="38"/>
      <c r="D23729" s="38"/>
    </row>
    <row r="23730" spans="1:4" x14ac:dyDescent="0.25">
      <c r="A23730" s="38"/>
      <c r="B23730" s="38"/>
      <c r="C23730" s="38"/>
      <c r="D23730" s="38"/>
    </row>
    <row r="23731" spans="1:4" x14ac:dyDescent="0.25">
      <c r="A23731" s="38"/>
      <c r="B23731" s="38"/>
      <c r="C23731" s="38"/>
      <c r="D23731" s="38"/>
    </row>
    <row r="23732" spans="1:4" x14ac:dyDescent="0.25">
      <c r="A23732" s="38"/>
      <c r="B23732" s="38"/>
      <c r="C23732" s="38"/>
      <c r="D23732" s="38"/>
    </row>
    <row r="23733" spans="1:4" x14ac:dyDescent="0.25">
      <c r="A23733" s="38"/>
      <c r="B23733" s="38"/>
      <c r="C23733" s="38"/>
      <c r="D23733" s="38"/>
    </row>
    <row r="23734" spans="1:4" x14ac:dyDescent="0.25">
      <c r="A23734" s="38"/>
      <c r="B23734" s="38"/>
      <c r="C23734" s="38"/>
      <c r="D23734" s="38"/>
    </row>
    <row r="23735" spans="1:4" x14ac:dyDescent="0.25">
      <c r="A23735" s="38"/>
      <c r="B23735" s="38"/>
      <c r="C23735" s="38"/>
      <c r="D23735" s="38"/>
    </row>
    <row r="23736" spans="1:4" x14ac:dyDescent="0.25">
      <c r="A23736" s="38"/>
      <c r="B23736" s="38"/>
      <c r="C23736" s="38"/>
      <c r="D23736" s="38"/>
    </row>
    <row r="23737" spans="1:4" x14ac:dyDescent="0.25">
      <c r="A23737" s="38"/>
      <c r="B23737" s="38"/>
      <c r="C23737" s="38"/>
      <c r="D23737" s="38"/>
    </row>
    <row r="23738" spans="1:4" x14ac:dyDescent="0.25">
      <c r="A23738" s="38"/>
      <c r="B23738" s="38"/>
      <c r="C23738" s="38"/>
      <c r="D23738" s="38"/>
    </row>
    <row r="23739" spans="1:4" x14ac:dyDescent="0.25">
      <c r="A23739" s="38"/>
      <c r="B23739" s="38"/>
      <c r="C23739" s="38"/>
      <c r="D23739" s="38"/>
    </row>
    <row r="23740" spans="1:4" x14ac:dyDescent="0.25">
      <c r="A23740" s="38"/>
      <c r="B23740" s="38"/>
      <c r="C23740" s="38"/>
      <c r="D23740" s="38"/>
    </row>
    <row r="23741" spans="1:4" x14ac:dyDescent="0.25">
      <c r="A23741" s="38"/>
      <c r="B23741" s="38"/>
      <c r="C23741" s="38"/>
      <c r="D23741" s="38"/>
    </row>
    <row r="23742" spans="1:4" x14ac:dyDescent="0.25">
      <c r="A23742" s="38"/>
      <c r="B23742" s="38"/>
      <c r="C23742" s="38"/>
      <c r="D23742" s="38"/>
    </row>
    <row r="23743" spans="1:4" x14ac:dyDescent="0.25">
      <c r="A23743" s="38"/>
      <c r="B23743" s="38"/>
      <c r="C23743" s="38"/>
      <c r="D23743" s="38"/>
    </row>
    <row r="23744" spans="1:4" x14ac:dyDescent="0.25">
      <c r="A23744" s="38"/>
      <c r="B23744" s="38"/>
      <c r="C23744" s="38"/>
      <c r="D23744" s="38"/>
    </row>
    <row r="23745" spans="1:4" x14ac:dyDescent="0.25">
      <c r="A23745" s="38"/>
      <c r="B23745" s="38"/>
      <c r="C23745" s="38"/>
      <c r="D23745" s="38"/>
    </row>
    <row r="23746" spans="1:4" x14ac:dyDescent="0.25">
      <c r="A23746" s="38"/>
      <c r="B23746" s="38"/>
      <c r="C23746" s="38"/>
      <c r="D23746" s="38"/>
    </row>
    <row r="23747" spans="1:4" x14ac:dyDescent="0.25">
      <c r="A23747" s="38"/>
      <c r="B23747" s="38"/>
      <c r="C23747" s="38"/>
      <c r="D23747" s="38"/>
    </row>
    <row r="23748" spans="1:4" x14ac:dyDescent="0.25">
      <c r="A23748" s="38"/>
      <c r="B23748" s="38"/>
      <c r="C23748" s="38"/>
      <c r="D23748" s="38"/>
    </row>
    <row r="23749" spans="1:4" x14ac:dyDescent="0.25">
      <c r="A23749" s="38"/>
      <c r="B23749" s="38"/>
      <c r="C23749" s="38"/>
      <c r="D23749" s="38"/>
    </row>
    <row r="23750" spans="1:4" x14ac:dyDescent="0.25">
      <c r="A23750" s="38"/>
      <c r="B23750" s="38"/>
      <c r="C23750" s="38"/>
      <c r="D23750" s="38"/>
    </row>
    <row r="23751" spans="1:4" x14ac:dyDescent="0.25">
      <c r="A23751" s="38"/>
      <c r="B23751" s="38"/>
      <c r="C23751" s="38"/>
      <c r="D23751" s="38"/>
    </row>
    <row r="23752" spans="1:4" x14ac:dyDescent="0.25">
      <c r="A23752" s="38"/>
      <c r="B23752" s="38"/>
      <c r="C23752" s="38"/>
      <c r="D23752" s="38"/>
    </row>
    <row r="23753" spans="1:4" x14ac:dyDescent="0.25">
      <c r="A23753" s="38"/>
      <c r="B23753" s="38"/>
      <c r="C23753" s="38"/>
      <c r="D23753" s="38"/>
    </row>
    <row r="23754" spans="1:4" x14ac:dyDescent="0.25">
      <c r="A23754" s="38"/>
      <c r="B23754" s="38"/>
      <c r="C23754" s="38"/>
      <c r="D23754" s="38"/>
    </row>
    <row r="23755" spans="1:4" x14ac:dyDescent="0.25">
      <c r="A23755" s="38"/>
      <c r="B23755" s="38"/>
      <c r="C23755" s="38"/>
      <c r="D23755" s="38"/>
    </row>
    <row r="23756" spans="1:4" x14ac:dyDescent="0.25">
      <c r="A23756" s="38"/>
      <c r="B23756" s="38"/>
      <c r="C23756" s="38"/>
      <c r="D23756" s="38"/>
    </row>
    <row r="23757" spans="1:4" x14ac:dyDescent="0.25">
      <c r="A23757" s="38"/>
      <c r="B23757" s="38"/>
      <c r="C23757" s="38"/>
      <c r="D23757" s="38"/>
    </row>
    <row r="23758" spans="1:4" x14ac:dyDescent="0.25">
      <c r="A23758" s="38"/>
      <c r="B23758" s="38"/>
      <c r="C23758" s="38"/>
      <c r="D23758" s="38"/>
    </row>
    <row r="23759" spans="1:4" x14ac:dyDescent="0.25">
      <c r="A23759" s="38"/>
      <c r="B23759" s="38"/>
      <c r="C23759" s="38"/>
      <c r="D23759" s="38"/>
    </row>
    <row r="23760" spans="1:4" x14ac:dyDescent="0.25">
      <c r="A23760" s="38"/>
      <c r="B23760" s="38"/>
      <c r="C23760" s="38"/>
      <c r="D23760" s="38"/>
    </row>
    <row r="23761" spans="1:4" x14ac:dyDescent="0.25">
      <c r="A23761" s="38"/>
      <c r="B23761" s="38"/>
      <c r="C23761" s="38"/>
      <c r="D23761" s="38"/>
    </row>
    <row r="23762" spans="1:4" x14ac:dyDescent="0.25">
      <c r="A23762" s="38"/>
      <c r="B23762" s="38"/>
      <c r="C23762" s="38"/>
      <c r="D23762" s="38"/>
    </row>
    <row r="23763" spans="1:4" x14ac:dyDescent="0.25">
      <c r="A23763" s="38"/>
      <c r="B23763" s="38"/>
      <c r="C23763" s="38"/>
      <c r="D23763" s="38"/>
    </row>
    <row r="23764" spans="1:4" x14ac:dyDescent="0.25">
      <c r="A23764" s="38"/>
      <c r="B23764" s="38"/>
      <c r="C23764" s="38"/>
      <c r="D23764" s="38"/>
    </row>
    <row r="23765" spans="1:4" x14ac:dyDescent="0.25">
      <c r="A23765" s="38"/>
      <c r="B23765" s="38"/>
      <c r="C23765" s="38"/>
      <c r="D23765" s="38"/>
    </row>
    <row r="23766" spans="1:4" x14ac:dyDescent="0.25">
      <c r="A23766" s="38"/>
      <c r="B23766" s="38"/>
      <c r="C23766" s="38"/>
      <c r="D23766" s="38"/>
    </row>
    <row r="23767" spans="1:4" x14ac:dyDescent="0.25">
      <c r="A23767" s="38"/>
      <c r="B23767" s="38"/>
      <c r="C23767" s="38"/>
      <c r="D23767" s="38"/>
    </row>
    <row r="23768" spans="1:4" x14ac:dyDescent="0.25">
      <c r="A23768" s="38"/>
      <c r="B23768" s="38"/>
      <c r="C23768" s="38"/>
      <c r="D23768" s="38"/>
    </row>
    <row r="23769" spans="1:4" x14ac:dyDescent="0.25">
      <c r="A23769" s="38"/>
      <c r="B23769" s="38"/>
      <c r="C23769" s="38"/>
      <c r="D23769" s="38"/>
    </row>
    <row r="23770" spans="1:4" x14ac:dyDescent="0.25">
      <c r="A23770" s="38"/>
      <c r="B23770" s="38"/>
      <c r="C23770" s="38"/>
      <c r="D23770" s="38"/>
    </row>
    <row r="23771" spans="1:4" x14ac:dyDescent="0.25">
      <c r="A23771" s="38"/>
      <c r="B23771" s="38"/>
      <c r="C23771" s="38"/>
      <c r="D23771" s="38"/>
    </row>
    <row r="23772" spans="1:4" x14ac:dyDescent="0.25">
      <c r="A23772" s="38"/>
      <c r="B23772" s="38"/>
      <c r="C23772" s="38"/>
      <c r="D23772" s="38"/>
    </row>
    <row r="23773" spans="1:4" x14ac:dyDescent="0.25">
      <c r="A23773" s="38"/>
      <c r="B23773" s="38"/>
      <c r="C23773" s="38"/>
      <c r="D23773" s="38"/>
    </row>
    <row r="23774" spans="1:4" x14ac:dyDescent="0.25">
      <c r="A23774" s="38"/>
      <c r="B23774" s="38"/>
      <c r="C23774" s="38"/>
      <c r="D23774" s="38"/>
    </row>
    <row r="23775" spans="1:4" x14ac:dyDescent="0.25">
      <c r="A23775" s="38"/>
      <c r="B23775" s="38"/>
      <c r="C23775" s="38"/>
      <c r="D23775" s="38"/>
    </row>
    <row r="23776" spans="1:4" x14ac:dyDescent="0.25">
      <c r="A23776" s="38"/>
      <c r="B23776" s="38"/>
      <c r="C23776" s="38"/>
      <c r="D23776" s="38"/>
    </row>
    <row r="23777" spans="1:4" x14ac:dyDescent="0.25">
      <c r="A23777" s="38"/>
      <c r="B23777" s="38"/>
      <c r="C23777" s="38"/>
      <c r="D23777" s="38"/>
    </row>
    <row r="23778" spans="1:4" x14ac:dyDescent="0.25">
      <c r="A23778" s="38"/>
      <c r="B23778" s="38"/>
      <c r="C23778" s="38"/>
      <c r="D23778" s="38"/>
    </row>
    <row r="23779" spans="1:4" x14ac:dyDescent="0.25">
      <c r="A23779" s="38"/>
      <c r="B23779" s="38"/>
      <c r="C23779" s="38"/>
      <c r="D23779" s="38"/>
    </row>
    <row r="23780" spans="1:4" x14ac:dyDescent="0.25">
      <c r="A23780" s="38"/>
      <c r="B23780" s="38"/>
      <c r="C23780" s="38"/>
      <c r="D23780" s="38"/>
    </row>
    <row r="23781" spans="1:4" x14ac:dyDescent="0.25">
      <c r="A23781" s="38"/>
      <c r="B23781" s="38"/>
      <c r="C23781" s="38"/>
      <c r="D23781" s="38"/>
    </row>
    <row r="23782" spans="1:4" x14ac:dyDescent="0.25">
      <c r="A23782" s="38"/>
      <c r="B23782" s="38"/>
      <c r="C23782" s="38"/>
      <c r="D23782" s="38"/>
    </row>
    <row r="23783" spans="1:4" x14ac:dyDescent="0.25">
      <c r="A23783" s="38"/>
      <c r="B23783" s="38"/>
      <c r="C23783" s="38"/>
      <c r="D23783" s="38"/>
    </row>
    <row r="23784" spans="1:4" x14ac:dyDescent="0.25">
      <c r="A23784" s="38"/>
      <c r="B23784" s="38"/>
      <c r="C23784" s="38"/>
      <c r="D23784" s="38"/>
    </row>
    <row r="23785" spans="1:4" x14ac:dyDescent="0.25">
      <c r="A23785" s="38"/>
      <c r="B23785" s="38"/>
      <c r="C23785" s="38"/>
      <c r="D23785" s="38"/>
    </row>
    <row r="23786" spans="1:4" x14ac:dyDescent="0.25">
      <c r="A23786" s="38"/>
      <c r="B23786" s="38"/>
      <c r="C23786" s="38"/>
      <c r="D23786" s="38"/>
    </row>
    <row r="23787" spans="1:4" x14ac:dyDescent="0.25">
      <c r="A23787" s="38"/>
      <c r="B23787" s="38"/>
      <c r="C23787" s="38"/>
      <c r="D23787" s="38"/>
    </row>
    <row r="23788" spans="1:4" x14ac:dyDescent="0.25">
      <c r="A23788" s="38"/>
      <c r="B23788" s="38"/>
      <c r="C23788" s="38"/>
      <c r="D23788" s="38"/>
    </row>
    <row r="23789" spans="1:4" x14ac:dyDescent="0.25">
      <c r="A23789" s="38"/>
      <c r="B23789" s="38"/>
      <c r="C23789" s="38"/>
      <c r="D23789" s="38"/>
    </row>
    <row r="23790" spans="1:4" x14ac:dyDescent="0.25">
      <c r="A23790" s="38"/>
      <c r="B23790" s="38"/>
      <c r="C23790" s="38"/>
      <c r="D23790" s="38"/>
    </row>
    <row r="23791" spans="1:4" x14ac:dyDescent="0.25">
      <c r="A23791" s="38"/>
      <c r="B23791" s="38"/>
      <c r="C23791" s="38"/>
      <c r="D23791" s="38"/>
    </row>
    <row r="23792" spans="1:4" x14ac:dyDescent="0.25">
      <c r="A23792" s="38"/>
      <c r="B23792" s="38"/>
      <c r="C23792" s="38"/>
      <c r="D23792" s="38"/>
    </row>
    <row r="23793" spans="1:4" x14ac:dyDescent="0.25">
      <c r="A23793" s="38"/>
      <c r="B23793" s="38"/>
      <c r="C23793" s="38"/>
      <c r="D23793" s="38"/>
    </row>
    <row r="23794" spans="1:4" x14ac:dyDescent="0.25">
      <c r="A23794" s="38"/>
      <c r="B23794" s="38"/>
      <c r="C23794" s="38"/>
      <c r="D23794" s="38"/>
    </row>
    <row r="23795" spans="1:4" x14ac:dyDescent="0.25">
      <c r="A23795" s="38"/>
      <c r="B23795" s="38"/>
      <c r="C23795" s="38"/>
      <c r="D23795" s="38"/>
    </row>
    <row r="23796" spans="1:4" x14ac:dyDescent="0.25">
      <c r="A23796" s="38"/>
      <c r="B23796" s="38"/>
      <c r="C23796" s="38"/>
      <c r="D23796" s="38"/>
    </row>
    <row r="23797" spans="1:4" x14ac:dyDescent="0.25">
      <c r="A23797" s="38"/>
      <c r="B23797" s="38"/>
      <c r="C23797" s="38"/>
      <c r="D23797" s="38"/>
    </row>
    <row r="23798" spans="1:4" x14ac:dyDescent="0.25">
      <c r="A23798" s="38"/>
      <c r="B23798" s="38"/>
      <c r="C23798" s="38"/>
      <c r="D23798" s="38"/>
    </row>
    <row r="23799" spans="1:4" x14ac:dyDescent="0.25">
      <c r="A23799" s="38"/>
      <c r="B23799" s="38"/>
      <c r="C23799" s="38"/>
      <c r="D23799" s="38"/>
    </row>
    <row r="23800" spans="1:4" x14ac:dyDescent="0.25">
      <c r="A23800" s="38"/>
      <c r="B23800" s="38"/>
      <c r="C23800" s="38"/>
      <c r="D23800" s="38"/>
    </row>
    <row r="23801" spans="1:4" x14ac:dyDescent="0.25">
      <c r="A23801" s="38"/>
      <c r="B23801" s="38"/>
      <c r="C23801" s="38"/>
      <c r="D23801" s="38"/>
    </row>
    <row r="23802" spans="1:4" x14ac:dyDescent="0.25">
      <c r="A23802" s="38"/>
      <c r="B23802" s="38"/>
      <c r="C23802" s="38"/>
      <c r="D23802" s="38"/>
    </row>
    <row r="23803" spans="1:4" x14ac:dyDescent="0.25">
      <c r="A23803" s="38"/>
      <c r="B23803" s="38"/>
      <c r="C23803" s="38"/>
      <c r="D23803" s="38"/>
    </row>
    <row r="23804" spans="1:4" x14ac:dyDescent="0.25">
      <c r="A23804" s="38"/>
      <c r="B23804" s="38"/>
      <c r="C23804" s="38"/>
      <c r="D23804" s="38"/>
    </row>
    <row r="23805" spans="1:4" x14ac:dyDescent="0.25">
      <c r="A23805" s="38"/>
      <c r="B23805" s="38"/>
      <c r="C23805" s="38"/>
      <c r="D23805" s="38"/>
    </row>
    <row r="23806" spans="1:4" x14ac:dyDescent="0.25">
      <c r="A23806" s="38"/>
      <c r="B23806" s="38"/>
      <c r="C23806" s="38"/>
      <c r="D23806" s="38"/>
    </row>
    <row r="23807" spans="1:4" x14ac:dyDescent="0.25">
      <c r="A23807" s="38"/>
      <c r="B23807" s="38"/>
      <c r="C23807" s="38"/>
      <c r="D23807" s="38"/>
    </row>
    <row r="23808" spans="1:4" x14ac:dyDescent="0.25">
      <c r="A23808" s="38"/>
      <c r="B23808" s="38"/>
      <c r="C23808" s="38"/>
      <c r="D23808" s="38"/>
    </row>
    <row r="23809" spans="1:4" x14ac:dyDescent="0.25">
      <c r="A23809" s="38"/>
      <c r="B23809" s="38"/>
      <c r="C23809" s="38"/>
      <c r="D23809" s="38"/>
    </row>
    <row r="23810" spans="1:4" x14ac:dyDescent="0.25">
      <c r="A23810" s="38"/>
      <c r="B23810" s="38"/>
      <c r="C23810" s="38"/>
      <c r="D23810" s="38"/>
    </row>
    <row r="23811" spans="1:4" x14ac:dyDescent="0.25">
      <c r="A23811" s="38"/>
      <c r="B23811" s="38"/>
      <c r="C23811" s="38"/>
      <c r="D23811" s="38"/>
    </row>
    <row r="23812" spans="1:4" x14ac:dyDescent="0.25">
      <c r="A23812" s="38"/>
      <c r="B23812" s="38"/>
      <c r="C23812" s="38"/>
      <c r="D23812" s="38"/>
    </row>
    <row r="23813" spans="1:4" x14ac:dyDescent="0.25">
      <c r="A23813" s="38"/>
      <c r="B23813" s="38"/>
      <c r="C23813" s="38"/>
      <c r="D23813" s="38"/>
    </row>
    <row r="23814" spans="1:4" x14ac:dyDescent="0.25">
      <c r="A23814" s="38"/>
      <c r="B23814" s="38"/>
      <c r="C23814" s="38"/>
      <c r="D23814" s="38"/>
    </row>
    <row r="23815" spans="1:4" x14ac:dyDescent="0.25">
      <c r="A23815" s="38"/>
      <c r="B23815" s="38"/>
      <c r="C23815" s="38"/>
      <c r="D23815" s="38"/>
    </row>
    <row r="23816" spans="1:4" x14ac:dyDescent="0.25">
      <c r="A23816" s="38"/>
      <c r="B23816" s="38"/>
      <c r="C23816" s="38"/>
      <c r="D23816" s="38"/>
    </row>
    <row r="23817" spans="1:4" x14ac:dyDescent="0.25">
      <c r="A23817" s="38"/>
      <c r="B23817" s="38"/>
      <c r="C23817" s="38"/>
      <c r="D23817" s="38"/>
    </row>
    <row r="23818" spans="1:4" x14ac:dyDescent="0.25">
      <c r="A23818" s="38"/>
      <c r="B23818" s="38"/>
      <c r="C23818" s="38"/>
      <c r="D23818" s="38"/>
    </row>
    <row r="23819" spans="1:4" x14ac:dyDescent="0.25">
      <c r="A23819" s="38"/>
      <c r="B23819" s="38"/>
      <c r="C23819" s="38"/>
      <c r="D23819" s="38"/>
    </row>
    <row r="23820" spans="1:4" x14ac:dyDescent="0.25">
      <c r="A23820" s="38"/>
      <c r="B23820" s="38"/>
      <c r="C23820" s="38"/>
      <c r="D23820" s="38"/>
    </row>
    <row r="23821" spans="1:4" x14ac:dyDescent="0.25">
      <c r="A23821" s="38"/>
      <c r="B23821" s="38"/>
      <c r="C23821" s="38"/>
      <c r="D23821" s="38"/>
    </row>
    <row r="23822" spans="1:4" x14ac:dyDescent="0.25">
      <c r="A23822" s="38"/>
      <c r="B23822" s="38"/>
      <c r="C23822" s="38"/>
      <c r="D23822" s="38"/>
    </row>
    <row r="23823" spans="1:4" x14ac:dyDescent="0.25">
      <c r="A23823" s="38"/>
      <c r="B23823" s="38"/>
      <c r="C23823" s="38"/>
      <c r="D23823" s="38"/>
    </row>
    <row r="23824" spans="1:4" x14ac:dyDescent="0.25">
      <c r="A23824" s="38"/>
      <c r="B23824" s="38"/>
      <c r="C23824" s="38"/>
      <c r="D23824" s="38"/>
    </row>
    <row r="23825" spans="1:4" x14ac:dyDescent="0.25">
      <c r="A23825" s="38"/>
      <c r="B23825" s="38"/>
      <c r="C23825" s="38"/>
      <c r="D23825" s="38"/>
    </row>
    <row r="23826" spans="1:4" x14ac:dyDescent="0.25">
      <c r="A23826" s="38"/>
      <c r="B23826" s="38"/>
      <c r="C23826" s="38"/>
      <c r="D23826" s="38"/>
    </row>
    <row r="23827" spans="1:4" x14ac:dyDescent="0.25">
      <c r="A23827" s="38"/>
      <c r="B23827" s="38"/>
      <c r="C23827" s="38"/>
      <c r="D23827" s="38"/>
    </row>
    <row r="23828" spans="1:4" x14ac:dyDescent="0.25">
      <c r="A23828" s="38"/>
      <c r="B23828" s="38"/>
      <c r="C23828" s="38"/>
      <c r="D23828" s="38"/>
    </row>
    <row r="23829" spans="1:4" x14ac:dyDescent="0.25">
      <c r="A23829" s="38"/>
      <c r="B23829" s="38"/>
      <c r="C23829" s="38"/>
      <c r="D23829" s="38"/>
    </row>
    <row r="23830" spans="1:4" x14ac:dyDescent="0.25">
      <c r="A23830" s="38"/>
      <c r="B23830" s="38"/>
      <c r="C23830" s="38"/>
      <c r="D23830" s="38"/>
    </row>
    <row r="23831" spans="1:4" x14ac:dyDescent="0.25">
      <c r="A23831" s="38"/>
      <c r="B23831" s="38"/>
      <c r="C23831" s="38"/>
      <c r="D23831" s="38"/>
    </row>
    <row r="23832" spans="1:4" x14ac:dyDescent="0.25">
      <c r="A23832" s="38"/>
      <c r="B23832" s="38"/>
      <c r="C23832" s="38"/>
      <c r="D23832" s="38"/>
    </row>
    <row r="23833" spans="1:4" x14ac:dyDescent="0.25">
      <c r="A23833" s="38"/>
      <c r="B23833" s="38"/>
      <c r="C23833" s="38"/>
      <c r="D23833" s="38"/>
    </row>
    <row r="23834" spans="1:4" x14ac:dyDescent="0.25">
      <c r="A23834" s="38"/>
      <c r="B23834" s="38"/>
      <c r="C23834" s="38"/>
      <c r="D23834" s="38"/>
    </row>
    <row r="23835" spans="1:4" x14ac:dyDescent="0.25">
      <c r="A23835" s="38"/>
      <c r="B23835" s="38"/>
      <c r="C23835" s="38"/>
      <c r="D23835" s="38"/>
    </row>
    <row r="23836" spans="1:4" x14ac:dyDescent="0.25">
      <c r="A23836" s="38"/>
      <c r="B23836" s="38"/>
      <c r="C23836" s="38"/>
      <c r="D23836" s="38"/>
    </row>
    <row r="23837" spans="1:4" x14ac:dyDescent="0.25">
      <c r="A23837" s="38"/>
      <c r="B23837" s="38"/>
      <c r="C23837" s="38"/>
      <c r="D23837" s="38"/>
    </row>
    <row r="23838" spans="1:4" x14ac:dyDescent="0.25">
      <c r="A23838" s="38"/>
      <c r="B23838" s="38"/>
      <c r="C23838" s="38"/>
      <c r="D23838" s="38"/>
    </row>
    <row r="23839" spans="1:4" x14ac:dyDescent="0.25">
      <c r="A23839" s="38"/>
      <c r="B23839" s="38"/>
      <c r="C23839" s="38"/>
      <c r="D23839" s="38"/>
    </row>
    <row r="23840" spans="1:4" x14ac:dyDescent="0.25">
      <c r="A23840" s="38"/>
      <c r="B23840" s="38"/>
      <c r="C23840" s="38"/>
      <c r="D23840" s="38"/>
    </row>
    <row r="23841" spans="1:4" x14ac:dyDescent="0.25">
      <c r="A23841" s="38"/>
      <c r="B23841" s="38"/>
      <c r="C23841" s="38"/>
      <c r="D23841" s="38"/>
    </row>
    <row r="23842" spans="1:4" x14ac:dyDescent="0.25">
      <c r="A23842" s="38"/>
      <c r="B23842" s="38"/>
      <c r="C23842" s="38"/>
      <c r="D23842" s="38"/>
    </row>
    <row r="23843" spans="1:4" x14ac:dyDescent="0.25">
      <c r="A23843" s="38"/>
      <c r="B23843" s="38"/>
      <c r="C23843" s="38"/>
      <c r="D23843" s="38"/>
    </row>
    <row r="23844" spans="1:4" x14ac:dyDescent="0.25">
      <c r="A23844" s="38"/>
      <c r="B23844" s="38"/>
      <c r="C23844" s="38"/>
      <c r="D23844" s="38"/>
    </row>
    <row r="23845" spans="1:4" x14ac:dyDescent="0.25">
      <c r="A23845" s="38"/>
      <c r="B23845" s="38"/>
      <c r="C23845" s="38"/>
      <c r="D23845" s="38"/>
    </row>
    <row r="23846" spans="1:4" x14ac:dyDescent="0.25">
      <c r="A23846" s="38"/>
      <c r="B23846" s="38"/>
      <c r="C23846" s="38"/>
      <c r="D23846" s="38"/>
    </row>
    <row r="23847" spans="1:4" x14ac:dyDescent="0.25">
      <c r="A23847" s="38"/>
      <c r="B23847" s="38"/>
      <c r="C23847" s="38"/>
      <c r="D23847" s="38"/>
    </row>
    <row r="23848" spans="1:4" x14ac:dyDescent="0.25">
      <c r="A23848" s="38"/>
      <c r="B23848" s="38"/>
      <c r="C23848" s="38"/>
      <c r="D23848" s="38"/>
    </row>
    <row r="23849" spans="1:4" x14ac:dyDescent="0.25">
      <c r="A23849" s="38"/>
      <c r="B23849" s="38"/>
      <c r="C23849" s="38"/>
      <c r="D23849" s="38"/>
    </row>
    <row r="23850" spans="1:4" x14ac:dyDescent="0.25">
      <c r="A23850" s="38"/>
      <c r="B23850" s="38"/>
      <c r="C23850" s="38"/>
      <c r="D23850" s="38"/>
    </row>
    <row r="23851" spans="1:4" x14ac:dyDescent="0.25">
      <c r="A23851" s="38"/>
      <c r="B23851" s="38"/>
      <c r="C23851" s="38"/>
      <c r="D23851" s="38"/>
    </row>
    <row r="23852" spans="1:4" x14ac:dyDescent="0.25">
      <c r="A23852" s="38"/>
      <c r="B23852" s="38"/>
      <c r="C23852" s="38"/>
      <c r="D23852" s="38"/>
    </row>
    <row r="23853" spans="1:4" x14ac:dyDescent="0.25">
      <c r="A23853" s="38"/>
      <c r="B23853" s="38"/>
      <c r="C23853" s="38"/>
      <c r="D23853" s="38"/>
    </row>
    <row r="23854" spans="1:4" x14ac:dyDescent="0.25">
      <c r="A23854" s="38"/>
      <c r="B23854" s="38"/>
      <c r="C23854" s="38"/>
      <c r="D23854" s="38"/>
    </row>
    <row r="23855" spans="1:4" x14ac:dyDescent="0.25">
      <c r="A23855" s="38"/>
      <c r="B23855" s="38"/>
      <c r="C23855" s="38"/>
      <c r="D23855" s="38"/>
    </row>
    <row r="23856" spans="1:4" x14ac:dyDescent="0.25">
      <c r="A23856" s="38"/>
      <c r="B23856" s="38"/>
      <c r="C23856" s="38"/>
      <c r="D23856" s="38"/>
    </row>
    <row r="23857" spans="1:4" x14ac:dyDescent="0.25">
      <c r="A23857" s="38"/>
      <c r="B23857" s="38"/>
      <c r="C23857" s="38"/>
      <c r="D23857" s="38"/>
    </row>
    <row r="23858" spans="1:4" x14ac:dyDescent="0.25">
      <c r="A23858" s="38"/>
      <c r="B23858" s="38"/>
      <c r="C23858" s="38"/>
      <c r="D23858" s="38"/>
    </row>
    <row r="23859" spans="1:4" x14ac:dyDescent="0.25">
      <c r="A23859" s="38"/>
      <c r="B23859" s="38"/>
      <c r="C23859" s="38"/>
      <c r="D23859" s="38"/>
    </row>
    <row r="23860" spans="1:4" x14ac:dyDescent="0.25">
      <c r="A23860" s="38"/>
      <c r="B23860" s="38"/>
      <c r="C23860" s="38"/>
      <c r="D23860" s="38"/>
    </row>
    <row r="23861" spans="1:4" x14ac:dyDescent="0.25">
      <c r="A23861" s="38"/>
      <c r="B23861" s="38"/>
      <c r="C23861" s="38"/>
      <c r="D23861" s="38"/>
    </row>
    <row r="23862" spans="1:4" x14ac:dyDescent="0.25">
      <c r="A23862" s="38"/>
      <c r="B23862" s="38"/>
      <c r="C23862" s="38"/>
      <c r="D23862" s="38"/>
    </row>
    <row r="23863" spans="1:4" x14ac:dyDescent="0.25">
      <c r="A23863" s="38"/>
      <c r="B23863" s="38"/>
      <c r="C23863" s="38"/>
      <c r="D23863" s="38"/>
    </row>
    <row r="23864" spans="1:4" x14ac:dyDescent="0.25">
      <c r="A23864" s="38"/>
      <c r="B23864" s="38"/>
      <c r="C23864" s="38"/>
      <c r="D23864" s="38"/>
    </row>
    <row r="23865" spans="1:4" x14ac:dyDescent="0.25">
      <c r="A23865" s="38"/>
      <c r="B23865" s="38"/>
      <c r="C23865" s="38"/>
      <c r="D23865" s="38"/>
    </row>
    <row r="23866" spans="1:4" x14ac:dyDescent="0.25">
      <c r="A23866" s="38"/>
      <c r="B23866" s="38"/>
      <c r="C23866" s="38"/>
      <c r="D23866" s="38"/>
    </row>
    <row r="23867" spans="1:4" x14ac:dyDescent="0.25">
      <c r="A23867" s="38"/>
      <c r="B23867" s="38"/>
      <c r="C23867" s="38"/>
      <c r="D23867" s="38"/>
    </row>
    <row r="23868" spans="1:4" x14ac:dyDescent="0.25">
      <c r="A23868" s="38"/>
      <c r="B23868" s="38"/>
      <c r="C23868" s="38"/>
      <c r="D23868" s="38"/>
    </row>
    <row r="23869" spans="1:4" x14ac:dyDescent="0.25">
      <c r="A23869" s="38"/>
      <c r="B23869" s="38"/>
      <c r="C23869" s="38"/>
      <c r="D23869" s="38"/>
    </row>
    <row r="23870" spans="1:4" x14ac:dyDescent="0.25">
      <c r="A23870" s="38"/>
      <c r="B23870" s="38"/>
      <c r="C23870" s="38"/>
      <c r="D23870" s="38"/>
    </row>
    <row r="23871" spans="1:4" x14ac:dyDescent="0.25">
      <c r="A23871" s="38"/>
      <c r="B23871" s="38"/>
      <c r="C23871" s="38"/>
      <c r="D23871" s="38"/>
    </row>
    <row r="23872" spans="1:4" x14ac:dyDescent="0.25">
      <c r="A23872" s="38"/>
      <c r="B23872" s="38"/>
      <c r="C23872" s="38"/>
      <c r="D23872" s="38"/>
    </row>
    <row r="23873" spans="1:4" x14ac:dyDescent="0.25">
      <c r="A23873" s="38"/>
      <c r="B23873" s="38"/>
      <c r="C23873" s="38"/>
      <c r="D23873" s="38"/>
    </row>
    <row r="23874" spans="1:4" x14ac:dyDescent="0.25">
      <c r="A23874" s="38"/>
      <c r="B23874" s="38"/>
      <c r="C23874" s="38"/>
      <c r="D23874" s="38"/>
    </row>
    <row r="23875" spans="1:4" x14ac:dyDescent="0.25">
      <c r="A23875" s="38"/>
      <c r="B23875" s="38"/>
      <c r="C23875" s="38"/>
      <c r="D23875" s="38"/>
    </row>
    <row r="23876" spans="1:4" x14ac:dyDescent="0.25">
      <c r="A23876" s="38"/>
      <c r="B23876" s="38"/>
      <c r="C23876" s="38"/>
      <c r="D23876" s="38"/>
    </row>
    <row r="23877" spans="1:4" x14ac:dyDescent="0.25">
      <c r="A23877" s="38"/>
      <c r="B23877" s="38"/>
      <c r="C23877" s="38"/>
      <c r="D23877" s="38"/>
    </row>
    <row r="23878" spans="1:4" x14ac:dyDescent="0.25">
      <c r="A23878" s="38"/>
      <c r="B23878" s="38"/>
      <c r="C23878" s="38"/>
      <c r="D23878" s="38"/>
    </row>
    <row r="23879" spans="1:4" x14ac:dyDescent="0.25">
      <c r="A23879" s="38"/>
      <c r="B23879" s="38"/>
      <c r="C23879" s="38"/>
      <c r="D23879" s="38"/>
    </row>
    <row r="23880" spans="1:4" x14ac:dyDescent="0.25">
      <c r="A23880" s="38"/>
      <c r="B23880" s="38"/>
      <c r="C23880" s="38"/>
      <c r="D23880" s="38"/>
    </row>
    <row r="23881" spans="1:4" x14ac:dyDescent="0.25">
      <c r="A23881" s="38"/>
      <c r="B23881" s="38"/>
      <c r="C23881" s="38"/>
      <c r="D23881" s="38"/>
    </row>
    <row r="23882" spans="1:4" x14ac:dyDescent="0.25">
      <c r="A23882" s="38"/>
      <c r="B23882" s="38"/>
      <c r="C23882" s="38"/>
      <c r="D23882" s="38"/>
    </row>
    <row r="23883" spans="1:4" x14ac:dyDescent="0.25">
      <c r="A23883" s="38"/>
      <c r="B23883" s="38"/>
      <c r="C23883" s="38"/>
      <c r="D23883" s="38"/>
    </row>
    <row r="23884" spans="1:4" x14ac:dyDescent="0.25">
      <c r="A23884" s="38"/>
      <c r="B23884" s="38"/>
      <c r="C23884" s="38"/>
      <c r="D23884" s="38"/>
    </row>
    <row r="23885" spans="1:4" x14ac:dyDescent="0.25">
      <c r="A23885" s="38"/>
      <c r="B23885" s="38"/>
      <c r="C23885" s="38"/>
      <c r="D23885" s="38"/>
    </row>
    <row r="23886" spans="1:4" x14ac:dyDescent="0.25">
      <c r="A23886" s="38"/>
      <c r="B23886" s="38"/>
      <c r="C23886" s="38"/>
      <c r="D23886" s="38"/>
    </row>
    <row r="23887" spans="1:4" x14ac:dyDescent="0.25">
      <c r="A23887" s="38"/>
      <c r="B23887" s="38"/>
      <c r="C23887" s="38"/>
      <c r="D23887" s="38"/>
    </row>
    <row r="23888" spans="1:4" x14ac:dyDescent="0.25">
      <c r="A23888" s="38"/>
      <c r="B23888" s="38"/>
      <c r="C23888" s="38"/>
      <c r="D23888" s="38"/>
    </row>
    <row r="23889" spans="1:4" x14ac:dyDescent="0.25">
      <c r="A23889" s="38"/>
      <c r="B23889" s="38"/>
      <c r="C23889" s="38"/>
      <c r="D23889" s="38"/>
    </row>
    <row r="23890" spans="1:4" x14ac:dyDescent="0.25">
      <c r="A23890" s="38"/>
      <c r="B23890" s="38"/>
      <c r="C23890" s="38"/>
      <c r="D23890" s="38"/>
    </row>
    <row r="23891" spans="1:4" x14ac:dyDescent="0.25">
      <c r="A23891" s="38"/>
      <c r="B23891" s="38"/>
      <c r="C23891" s="38"/>
      <c r="D23891" s="38"/>
    </row>
    <row r="23892" spans="1:4" x14ac:dyDescent="0.25">
      <c r="A23892" s="38"/>
      <c r="B23892" s="38"/>
      <c r="C23892" s="38"/>
      <c r="D23892" s="38"/>
    </row>
    <row r="23893" spans="1:4" x14ac:dyDescent="0.25">
      <c r="A23893" s="38"/>
      <c r="B23893" s="38"/>
      <c r="C23893" s="38"/>
      <c r="D23893" s="38"/>
    </row>
    <row r="23894" spans="1:4" x14ac:dyDescent="0.25">
      <c r="A23894" s="38"/>
      <c r="B23894" s="38"/>
      <c r="C23894" s="38"/>
      <c r="D23894" s="38"/>
    </row>
    <row r="23895" spans="1:4" x14ac:dyDescent="0.25">
      <c r="A23895" s="38"/>
      <c r="B23895" s="38"/>
      <c r="C23895" s="38"/>
      <c r="D23895" s="38"/>
    </row>
    <row r="23896" spans="1:4" x14ac:dyDescent="0.25">
      <c r="A23896" s="38"/>
      <c r="B23896" s="38"/>
      <c r="C23896" s="38"/>
      <c r="D23896" s="38"/>
    </row>
    <row r="23897" spans="1:4" x14ac:dyDescent="0.25">
      <c r="A23897" s="38"/>
      <c r="B23897" s="38"/>
      <c r="C23897" s="38"/>
      <c r="D23897" s="38"/>
    </row>
    <row r="23898" spans="1:4" x14ac:dyDescent="0.25">
      <c r="A23898" s="38"/>
      <c r="B23898" s="38"/>
      <c r="C23898" s="38"/>
      <c r="D23898" s="38"/>
    </row>
    <row r="23899" spans="1:4" x14ac:dyDescent="0.25">
      <c r="A23899" s="38"/>
      <c r="B23899" s="38"/>
      <c r="C23899" s="38"/>
      <c r="D23899" s="38"/>
    </row>
    <row r="23900" spans="1:4" x14ac:dyDescent="0.25">
      <c r="A23900" s="38"/>
      <c r="B23900" s="38"/>
      <c r="C23900" s="38"/>
      <c r="D23900" s="38"/>
    </row>
    <row r="23901" spans="1:4" x14ac:dyDescent="0.25">
      <c r="A23901" s="38"/>
      <c r="B23901" s="38"/>
      <c r="C23901" s="38"/>
      <c r="D23901" s="38"/>
    </row>
    <row r="23902" spans="1:4" x14ac:dyDescent="0.25">
      <c r="A23902" s="38"/>
      <c r="B23902" s="38"/>
      <c r="C23902" s="38"/>
      <c r="D23902" s="38"/>
    </row>
    <row r="23903" spans="1:4" x14ac:dyDescent="0.25">
      <c r="A23903" s="38"/>
      <c r="B23903" s="38"/>
      <c r="C23903" s="38"/>
      <c r="D23903" s="38"/>
    </row>
    <row r="23904" spans="1:4" x14ac:dyDescent="0.25">
      <c r="A23904" s="38"/>
      <c r="B23904" s="38"/>
      <c r="C23904" s="38"/>
      <c r="D23904" s="38"/>
    </row>
    <row r="23905" spans="1:4" x14ac:dyDescent="0.25">
      <c r="A23905" s="38"/>
      <c r="B23905" s="38"/>
      <c r="C23905" s="38"/>
      <c r="D23905" s="38"/>
    </row>
    <row r="23906" spans="1:4" x14ac:dyDescent="0.25">
      <c r="A23906" s="38"/>
      <c r="B23906" s="38"/>
      <c r="C23906" s="38"/>
      <c r="D23906" s="38"/>
    </row>
    <row r="23907" spans="1:4" x14ac:dyDescent="0.25">
      <c r="A23907" s="38"/>
      <c r="B23907" s="38"/>
      <c r="C23907" s="38"/>
      <c r="D23907" s="38"/>
    </row>
    <row r="23908" spans="1:4" x14ac:dyDescent="0.25">
      <c r="A23908" s="38"/>
      <c r="B23908" s="38"/>
      <c r="C23908" s="38"/>
      <c r="D23908" s="38"/>
    </row>
    <row r="23909" spans="1:4" x14ac:dyDescent="0.25">
      <c r="A23909" s="38"/>
      <c r="B23909" s="38"/>
      <c r="C23909" s="38"/>
      <c r="D23909" s="38"/>
    </row>
    <row r="23910" spans="1:4" x14ac:dyDescent="0.25">
      <c r="A23910" s="38"/>
      <c r="B23910" s="38"/>
      <c r="C23910" s="38"/>
      <c r="D23910" s="38"/>
    </row>
    <row r="23911" spans="1:4" x14ac:dyDescent="0.25">
      <c r="A23911" s="38"/>
      <c r="B23911" s="38"/>
      <c r="C23911" s="38"/>
      <c r="D23911" s="38"/>
    </row>
    <row r="23912" spans="1:4" x14ac:dyDescent="0.25">
      <c r="A23912" s="38"/>
      <c r="B23912" s="38"/>
      <c r="C23912" s="38"/>
      <c r="D23912" s="38"/>
    </row>
    <row r="23913" spans="1:4" x14ac:dyDescent="0.25">
      <c r="A23913" s="38"/>
      <c r="B23913" s="38"/>
      <c r="C23913" s="38"/>
      <c r="D23913" s="38"/>
    </row>
    <row r="23914" spans="1:4" x14ac:dyDescent="0.25">
      <c r="A23914" s="38"/>
      <c r="B23914" s="38"/>
      <c r="C23914" s="38"/>
      <c r="D23914" s="38"/>
    </row>
    <row r="23915" spans="1:4" x14ac:dyDescent="0.25">
      <c r="A23915" s="38"/>
      <c r="B23915" s="38"/>
      <c r="C23915" s="38"/>
      <c r="D23915" s="38"/>
    </row>
    <row r="23916" spans="1:4" x14ac:dyDescent="0.25">
      <c r="A23916" s="38"/>
      <c r="B23916" s="38"/>
      <c r="C23916" s="38"/>
      <c r="D23916" s="38"/>
    </row>
    <row r="23917" spans="1:4" x14ac:dyDescent="0.25">
      <c r="A23917" s="38"/>
      <c r="B23917" s="38"/>
      <c r="C23917" s="38"/>
      <c r="D23917" s="38"/>
    </row>
    <row r="23918" spans="1:4" x14ac:dyDescent="0.25">
      <c r="A23918" s="38"/>
      <c r="B23918" s="38"/>
      <c r="C23918" s="38"/>
      <c r="D23918" s="38"/>
    </row>
    <row r="23919" spans="1:4" x14ac:dyDescent="0.25">
      <c r="A23919" s="38"/>
      <c r="B23919" s="38"/>
      <c r="C23919" s="38"/>
      <c r="D23919" s="38"/>
    </row>
    <row r="23920" spans="1:4" x14ac:dyDescent="0.25">
      <c r="A23920" s="38"/>
      <c r="B23920" s="38"/>
      <c r="C23920" s="38"/>
      <c r="D23920" s="38"/>
    </row>
    <row r="23921" spans="1:4" x14ac:dyDescent="0.25">
      <c r="A23921" s="38"/>
      <c r="B23921" s="38"/>
      <c r="C23921" s="38"/>
      <c r="D23921" s="38"/>
    </row>
    <row r="23922" spans="1:4" x14ac:dyDescent="0.25">
      <c r="A23922" s="38"/>
      <c r="B23922" s="38"/>
      <c r="C23922" s="38"/>
      <c r="D23922" s="38"/>
    </row>
    <row r="23923" spans="1:4" x14ac:dyDescent="0.25">
      <c r="A23923" s="38"/>
      <c r="B23923" s="38"/>
      <c r="C23923" s="38"/>
      <c r="D23923" s="38"/>
    </row>
    <row r="23924" spans="1:4" x14ac:dyDescent="0.25">
      <c r="A23924" s="38"/>
      <c r="B23924" s="38"/>
      <c r="C23924" s="38"/>
      <c r="D23924" s="38"/>
    </row>
    <row r="23925" spans="1:4" x14ac:dyDescent="0.25">
      <c r="A23925" s="38"/>
      <c r="B23925" s="38"/>
      <c r="C23925" s="38"/>
      <c r="D23925" s="38"/>
    </row>
    <row r="23926" spans="1:4" x14ac:dyDescent="0.25">
      <c r="A23926" s="38"/>
      <c r="B23926" s="38"/>
      <c r="C23926" s="38"/>
      <c r="D23926" s="38"/>
    </row>
    <row r="23927" spans="1:4" x14ac:dyDescent="0.25">
      <c r="A23927" s="38"/>
      <c r="B23927" s="38"/>
      <c r="C23927" s="38"/>
      <c r="D23927" s="38"/>
    </row>
    <row r="23928" spans="1:4" x14ac:dyDescent="0.25">
      <c r="A23928" s="38"/>
      <c r="B23928" s="38"/>
      <c r="C23928" s="38"/>
      <c r="D23928" s="38"/>
    </row>
    <row r="23929" spans="1:4" x14ac:dyDescent="0.25">
      <c r="A23929" s="38"/>
      <c r="B23929" s="38"/>
      <c r="C23929" s="38"/>
      <c r="D23929" s="38"/>
    </row>
    <row r="23930" spans="1:4" x14ac:dyDescent="0.25">
      <c r="A23930" s="38"/>
      <c r="B23930" s="38"/>
      <c r="C23930" s="38"/>
      <c r="D23930" s="38"/>
    </row>
    <row r="23931" spans="1:4" x14ac:dyDescent="0.25">
      <c r="A23931" s="38"/>
      <c r="B23931" s="38"/>
      <c r="C23931" s="38"/>
      <c r="D23931" s="38"/>
    </row>
    <row r="23932" spans="1:4" x14ac:dyDescent="0.25">
      <c r="A23932" s="38"/>
      <c r="B23932" s="38"/>
      <c r="C23932" s="38"/>
      <c r="D23932" s="38"/>
    </row>
    <row r="23933" spans="1:4" x14ac:dyDescent="0.25">
      <c r="A23933" s="38"/>
      <c r="B23933" s="38"/>
      <c r="C23933" s="38"/>
      <c r="D23933" s="38"/>
    </row>
    <row r="23934" spans="1:4" x14ac:dyDescent="0.25">
      <c r="A23934" s="38"/>
      <c r="B23934" s="38"/>
      <c r="C23934" s="38"/>
      <c r="D23934" s="38"/>
    </row>
    <row r="23935" spans="1:4" x14ac:dyDescent="0.25">
      <c r="A23935" s="38"/>
      <c r="B23935" s="38"/>
      <c r="C23935" s="38"/>
      <c r="D23935" s="38"/>
    </row>
    <row r="23936" spans="1:4" x14ac:dyDescent="0.25">
      <c r="A23936" s="38"/>
      <c r="B23936" s="38"/>
      <c r="C23936" s="38"/>
      <c r="D23936" s="38"/>
    </row>
    <row r="23937" spans="1:4" x14ac:dyDescent="0.25">
      <c r="A23937" s="38"/>
      <c r="B23937" s="38"/>
      <c r="C23937" s="38"/>
      <c r="D23937" s="38"/>
    </row>
    <row r="23938" spans="1:4" x14ac:dyDescent="0.25">
      <c r="A23938" s="38"/>
      <c r="B23938" s="38"/>
      <c r="C23938" s="38"/>
      <c r="D23938" s="38"/>
    </row>
    <row r="23939" spans="1:4" x14ac:dyDescent="0.25">
      <c r="A23939" s="38"/>
      <c r="B23939" s="38"/>
      <c r="C23939" s="38"/>
      <c r="D23939" s="38"/>
    </row>
    <row r="23940" spans="1:4" x14ac:dyDescent="0.25">
      <c r="A23940" s="38"/>
      <c r="B23940" s="38"/>
      <c r="C23940" s="38"/>
      <c r="D23940" s="38"/>
    </row>
    <row r="23941" spans="1:4" x14ac:dyDescent="0.25">
      <c r="A23941" s="38"/>
      <c r="B23941" s="38"/>
      <c r="C23941" s="38"/>
      <c r="D23941" s="38"/>
    </row>
    <row r="23942" spans="1:4" x14ac:dyDescent="0.25">
      <c r="A23942" s="38"/>
      <c r="B23942" s="38"/>
      <c r="C23942" s="38"/>
      <c r="D23942" s="38"/>
    </row>
    <row r="23943" spans="1:4" x14ac:dyDescent="0.25">
      <c r="A23943" s="38"/>
      <c r="B23943" s="38"/>
      <c r="C23943" s="38"/>
      <c r="D23943" s="38"/>
    </row>
    <row r="23944" spans="1:4" x14ac:dyDescent="0.25">
      <c r="A23944" s="38"/>
      <c r="B23944" s="38"/>
      <c r="C23944" s="38"/>
      <c r="D23944" s="38"/>
    </row>
    <row r="23945" spans="1:4" x14ac:dyDescent="0.25">
      <c r="A23945" s="38"/>
      <c r="B23945" s="38"/>
      <c r="C23945" s="38"/>
      <c r="D23945" s="38"/>
    </row>
    <row r="23946" spans="1:4" x14ac:dyDescent="0.25">
      <c r="A23946" s="38"/>
      <c r="B23946" s="38"/>
      <c r="C23946" s="38"/>
      <c r="D23946" s="38"/>
    </row>
    <row r="23947" spans="1:4" x14ac:dyDescent="0.25">
      <c r="A23947" s="38"/>
      <c r="B23947" s="38"/>
      <c r="C23947" s="38"/>
      <c r="D23947" s="38"/>
    </row>
    <row r="23948" spans="1:4" x14ac:dyDescent="0.25">
      <c r="A23948" s="38"/>
      <c r="B23948" s="38"/>
      <c r="C23948" s="38"/>
      <c r="D23948" s="38"/>
    </row>
    <row r="23949" spans="1:4" x14ac:dyDescent="0.25">
      <c r="A23949" s="38"/>
      <c r="B23949" s="38"/>
      <c r="C23949" s="38"/>
      <c r="D23949" s="38"/>
    </row>
    <row r="23950" spans="1:4" x14ac:dyDescent="0.25">
      <c r="A23950" s="38"/>
      <c r="B23950" s="38"/>
      <c r="C23950" s="38"/>
      <c r="D23950" s="38"/>
    </row>
    <row r="23951" spans="1:4" x14ac:dyDescent="0.25">
      <c r="A23951" s="38"/>
      <c r="B23951" s="38"/>
      <c r="C23951" s="38"/>
      <c r="D23951" s="38"/>
    </row>
    <row r="23952" spans="1:4" x14ac:dyDescent="0.25">
      <c r="A23952" s="38"/>
      <c r="B23952" s="38"/>
      <c r="C23952" s="38"/>
      <c r="D23952" s="38"/>
    </row>
    <row r="23953" spans="1:4" x14ac:dyDescent="0.25">
      <c r="A23953" s="38"/>
      <c r="B23953" s="38"/>
      <c r="C23953" s="38"/>
      <c r="D23953" s="38"/>
    </row>
    <row r="23954" spans="1:4" x14ac:dyDescent="0.25">
      <c r="A23954" s="38"/>
      <c r="B23954" s="38"/>
      <c r="C23954" s="38"/>
      <c r="D23954" s="38"/>
    </row>
    <row r="23955" spans="1:4" x14ac:dyDescent="0.25">
      <c r="A23955" s="38"/>
      <c r="B23955" s="38"/>
      <c r="C23955" s="38"/>
      <c r="D23955" s="38"/>
    </row>
    <row r="23956" spans="1:4" x14ac:dyDescent="0.25">
      <c r="A23956" s="38"/>
      <c r="B23956" s="38"/>
      <c r="C23956" s="38"/>
      <c r="D23956" s="38"/>
    </row>
    <row r="23957" spans="1:4" x14ac:dyDescent="0.25">
      <c r="A23957" s="38"/>
      <c r="B23957" s="38"/>
      <c r="C23957" s="38"/>
      <c r="D23957" s="38"/>
    </row>
    <row r="23958" spans="1:4" x14ac:dyDescent="0.25">
      <c r="A23958" s="38"/>
      <c r="B23958" s="38"/>
      <c r="C23958" s="38"/>
      <c r="D23958" s="38"/>
    </row>
    <row r="23959" spans="1:4" x14ac:dyDescent="0.25">
      <c r="A23959" s="38"/>
      <c r="B23959" s="38"/>
      <c r="C23959" s="38"/>
      <c r="D23959" s="38"/>
    </row>
    <row r="23960" spans="1:4" x14ac:dyDescent="0.25">
      <c r="A23960" s="38"/>
      <c r="B23960" s="38"/>
      <c r="C23960" s="38"/>
      <c r="D23960" s="38"/>
    </row>
    <row r="23961" spans="1:4" x14ac:dyDescent="0.25">
      <c r="A23961" s="38"/>
      <c r="B23961" s="38"/>
      <c r="C23961" s="38"/>
      <c r="D23961" s="38"/>
    </row>
    <row r="23962" spans="1:4" x14ac:dyDescent="0.25">
      <c r="A23962" s="38"/>
      <c r="B23962" s="38"/>
      <c r="C23962" s="38"/>
      <c r="D23962" s="38"/>
    </row>
    <row r="23963" spans="1:4" x14ac:dyDescent="0.25">
      <c r="A23963" s="38"/>
      <c r="B23963" s="38"/>
      <c r="C23963" s="38"/>
      <c r="D23963" s="38"/>
    </row>
    <row r="23964" spans="1:4" x14ac:dyDescent="0.25">
      <c r="A23964" s="38"/>
      <c r="B23964" s="38"/>
      <c r="C23964" s="38"/>
      <c r="D23964" s="38"/>
    </row>
    <row r="23965" spans="1:4" x14ac:dyDescent="0.25">
      <c r="A23965" s="38"/>
      <c r="B23965" s="38"/>
      <c r="C23965" s="38"/>
      <c r="D23965" s="38"/>
    </row>
    <row r="23966" spans="1:4" x14ac:dyDescent="0.25">
      <c r="A23966" s="38"/>
      <c r="B23966" s="38"/>
      <c r="C23966" s="38"/>
      <c r="D23966" s="38"/>
    </row>
    <row r="23967" spans="1:4" x14ac:dyDescent="0.25">
      <c r="A23967" s="38"/>
      <c r="B23967" s="38"/>
      <c r="C23967" s="38"/>
      <c r="D23967" s="38"/>
    </row>
    <row r="23968" spans="1:4" x14ac:dyDescent="0.25">
      <c r="A23968" s="38"/>
      <c r="B23968" s="38"/>
      <c r="C23968" s="38"/>
      <c r="D23968" s="38"/>
    </row>
    <row r="23969" spans="1:4" x14ac:dyDescent="0.25">
      <c r="A23969" s="38"/>
      <c r="B23969" s="38"/>
      <c r="C23969" s="38"/>
      <c r="D23969" s="38"/>
    </row>
    <row r="23970" spans="1:4" x14ac:dyDescent="0.25">
      <c r="A23970" s="38"/>
      <c r="B23970" s="38"/>
      <c r="C23970" s="38"/>
      <c r="D23970" s="38"/>
    </row>
    <row r="23971" spans="1:4" x14ac:dyDescent="0.25">
      <c r="A23971" s="38"/>
      <c r="B23971" s="38"/>
      <c r="C23971" s="38"/>
      <c r="D23971" s="38"/>
    </row>
    <row r="23972" spans="1:4" x14ac:dyDescent="0.25">
      <c r="A23972" s="38"/>
      <c r="B23972" s="38"/>
      <c r="C23972" s="38"/>
      <c r="D23972" s="38"/>
    </row>
    <row r="23973" spans="1:4" x14ac:dyDescent="0.25">
      <c r="A23973" s="38"/>
      <c r="B23973" s="38"/>
      <c r="C23973" s="38"/>
      <c r="D23973" s="38"/>
    </row>
    <row r="23974" spans="1:4" x14ac:dyDescent="0.25">
      <c r="A23974" s="38"/>
      <c r="B23974" s="38"/>
      <c r="C23974" s="38"/>
      <c r="D23974" s="38"/>
    </row>
    <row r="23975" spans="1:4" x14ac:dyDescent="0.25">
      <c r="A23975" s="38"/>
      <c r="B23975" s="38"/>
      <c r="C23975" s="38"/>
      <c r="D23975" s="38"/>
    </row>
    <row r="23976" spans="1:4" x14ac:dyDescent="0.25">
      <c r="A23976" s="38"/>
      <c r="B23976" s="38"/>
      <c r="C23976" s="38"/>
      <c r="D23976" s="38"/>
    </row>
    <row r="23977" spans="1:4" x14ac:dyDescent="0.25">
      <c r="A23977" s="38"/>
      <c r="B23977" s="38"/>
      <c r="C23977" s="38"/>
      <c r="D23977" s="38"/>
    </row>
    <row r="23978" spans="1:4" x14ac:dyDescent="0.25">
      <c r="A23978" s="38"/>
      <c r="B23978" s="38"/>
      <c r="C23978" s="38"/>
      <c r="D23978" s="38"/>
    </row>
    <row r="23979" spans="1:4" x14ac:dyDescent="0.25">
      <c r="A23979" s="38"/>
      <c r="B23979" s="38"/>
      <c r="C23979" s="38"/>
      <c r="D23979" s="38"/>
    </row>
    <row r="23980" spans="1:4" x14ac:dyDescent="0.25">
      <c r="A23980" s="38"/>
      <c r="B23980" s="38"/>
      <c r="C23980" s="38"/>
      <c r="D23980" s="38"/>
    </row>
    <row r="23981" spans="1:4" x14ac:dyDescent="0.25">
      <c r="A23981" s="38"/>
      <c r="B23981" s="38"/>
      <c r="C23981" s="38"/>
      <c r="D23981" s="38"/>
    </row>
    <row r="23982" spans="1:4" x14ac:dyDescent="0.25">
      <c r="A23982" s="38"/>
      <c r="B23982" s="38"/>
      <c r="C23982" s="38"/>
      <c r="D23982" s="38"/>
    </row>
    <row r="23983" spans="1:4" x14ac:dyDescent="0.25">
      <c r="A23983" s="38"/>
      <c r="B23983" s="38"/>
      <c r="C23983" s="38"/>
      <c r="D23983" s="38"/>
    </row>
    <row r="23984" spans="1:4" x14ac:dyDescent="0.25">
      <c r="A23984" s="38"/>
      <c r="B23984" s="38"/>
      <c r="C23984" s="38"/>
      <c r="D23984" s="38"/>
    </row>
    <row r="23985" spans="1:4" x14ac:dyDescent="0.25">
      <c r="A23985" s="38"/>
      <c r="B23985" s="38"/>
      <c r="C23985" s="38"/>
      <c r="D23985" s="38"/>
    </row>
    <row r="23986" spans="1:4" x14ac:dyDescent="0.25">
      <c r="A23986" s="38"/>
      <c r="B23986" s="38"/>
      <c r="C23986" s="38"/>
      <c r="D23986" s="38"/>
    </row>
    <row r="23987" spans="1:4" x14ac:dyDescent="0.25">
      <c r="A23987" s="38"/>
      <c r="B23987" s="38"/>
      <c r="C23987" s="38"/>
      <c r="D23987" s="38"/>
    </row>
    <row r="23988" spans="1:4" x14ac:dyDescent="0.25">
      <c r="A23988" s="38"/>
      <c r="B23988" s="38"/>
      <c r="C23988" s="38"/>
      <c r="D23988" s="38"/>
    </row>
    <row r="23989" spans="1:4" x14ac:dyDescent="0.25">
      <c r="A23989" s="38"/>
      <c r="B23989" s="38"/>
      <c r="C23989" s="38"/>
      <c r="D23989" s="38"/>
    </row>
    <row r="23990" spans="1:4" x14ac:dyDescent="0.25">
      <c r="A23990" s="38"/>
      <c r="B23990" s="38"/>
      <c r="C23990" s="38"/>
      <c r="D23990" s="38"/>
    </row>
    <row r="23991" spans="1:4" x14ac:dyDescent="0.25">
      <c r="A23991" s="38"/>
      <c r="B23991" s="38"/>
      <c r="C23991" s="38"/>
      <c r="D23991" s="38"/>
    </row>
    <row r="23992" spans="1:4" x14ac:dyDescent="0.25">
      <c r="A23992" s="38"/>
      <c r="B23992" s="38"/>
      <c r="C23992" s="38"/>
      <c r="D23992" s="38"/>
    </row>
    <row r="23993" spans="1:4" x14ac:dyDescent="0.25">
      <c r="A23993" s="38"/>
      <c r="B23993" s="38"/>
      <c r="C23993" s="38"/>
      <c r="D23993" s="38"/>
    </row>
    <row r="23994" spans="1:4" x14ac:dyDescent="0.25">
      <c r="A23994" s="38"/>
      <c r="B23994" s="38"/>
      <c r="C23994" s="38"/>
      <c r="D23994" s="38"/>
    </row>
    <row r="23995" spans="1:4" x14ac:dyDescent="0.25">
      <c r="A23995" s="38"/>
      <c r="B23995" s="38"/>
      <c r="C23995" s="38"/>
      <c r="D23995" s="38"/>
    </row>
    <row r="23996" spans="1:4" x14ac:dyDescent="0.25">
      <c r="A23996" s="38"/>
      <c r="B23996" s="38"/>
      <c r="C23996" s="38"/>
      <c r="D23996" s="38"/>
    </row>
    <row r="23997" spans="1:4" x14ac:dyDescent="0.25">
      <c r="A23997" s="38"/>
      <c r="B23997" s="38"/>
      <c r="C23997" s="38"/>
      <c r="D23997" s="38"/>
    </row>
    <row r="23998" spans="1:4" x14ac:dyDescent="0.25">
      <c r="A23998" s="38"/>
      <c r="B23998" s="38"/>
      <c r="C23998" s="38"/>
      <c r="D23998" s="38"/>
    </row>
    <row r="23999" spans="1:4" x14ac:dyDescent="0.25">
      <c r="A23999" s="38"/>
      <c r="B23999" s="38"/>
      <c r="C23999" s="38"/>
      <c r="D23999" s="38"/>
    </row>
    <row r="24000" spans="1:4" x14ac:dyDescent="0.25">
      <c r="A24000" s="38"/>
      <c r="B24000" s="38"/>
      <c r="C24000" s="38"/>
      <c r="D24000" s="38"/>
    </row>
    <row r="24001" spans="1:4" x14ac:dyDescent="0.25">
      <c r="A24001" s="38"/>
      <c r="B24001" s="38"/>
      <c r="C24001" s="38"/>
      <c r="D24001" s="38"/>
    </row>
    <row r="24002" spans="1:4" x14ac:dyDescent="0.25">
      <c r="A24002" s="38"/>
      <c r="B24002" s="38"/>
      <c r="C24002" s="38"/>
      <c r="D24002" s="38"/>
    </row>
    <row r="24003" spans="1:4" x14ac:dyDescent="0.25">
      <c r="A24003" s="38"/>
      <c r="B24003" s="38"/>
      <c r="C24003" s="38"/>
      <c r="D24003" s="38"/>
    </row>
    <row r="24004" spans="1:4" x14ac:dyDescent="0.25">
      <c r="A24004" s="38"/>
      <c r="B24004" s="38"/>
      <c r="C24004" s="38"/>
      <c r="D24004" s="38"/>
    </row>
    <row r="24005" spans="1:4" x14ac:dyDescent="0.25">
      <c r="A24005" s="38"/>
      <c r="B24005" s="38"/>
      <c r="C24005" s="38"/>
      <c r="D24005" s="38"/>
    </row>
    <row r="24006" spans="1:4" x14ac:dyDescent="0.25">
      <c r="A24006" s="38"/>
      <c r="B24006" s="38"/>
      <c r="C24006" s="38"/>
      <c r="D24006" s="38"/>
    </row>
    <row r="24007" spans="1:4" x14ac:dyDescent="0.25">
      <c r="A24007" s="38"/>
      <c r="B24007" s="38"/>
      <c r="C24007" s="38"/>
      <c r="D24007" s="38"/>
    </row>
    <row r="24008" spans="1:4" x14ac:dyDescent="0.25">
      <c r="A24008" s="38"/>
      <c r="B24008" s="38"/>
      <c r="C24008" s="38"/>
      <c r="D24008" s="38"/>
    </row>
    <row r="24009" spans="1:4" x14ac:dyDescent="0.25">
      <c r="A24009" s="38"/>
      <c r="B24009" s="38"/>
      <c r="C24009" s="38"/>
      <c r="D24009" s="38"/>
    </row>
    <row r="24010" spans="1:4" x14ac:dyDescent="0.25">
      <c r="A24010" s="38"/>
      <c r="B24010" s="38"/>
      <c r="C24010" s="38"/>
      <c r="D24010" s="38"/>
    </row>
    <row r="24011" spans="1:4" x14ac:dyDescent="0.25">
      <c r="A24011" s="38"/>
      <c r="B24011" s="38"/>
      <c r="C24011" s="38"/>
      <c r="D24011" s="38"/>
    </row>
    <row r="24012" spans="1:4" x14ac:dyDescent="0.25">
      <c r="A24012" s="38"/>
      <c r="B24012" s="38"/>
      <c r="C24012" s="38"/>
      <c r="D24012" s="38"/>
    </row>
    <row r="24013" spans="1:4" x14ac:dyDescent="0.25">
      <c r="A24013" s="38"/>
      <c r="B24013" s="38"/>
      <c r="C24013" s="38"/>
      <c r="D24013" s="38"/>
    </row>
    <row r="24014" spans="1:4" x14ac:dyDescent="0.25">
      <c r="A24014" s="38"/>
      <c r="B24014" s="38"/>
      <c r="C24014" s="38"/>
      <c r="D24014" s="38"/>
    </row>
    <row r="24015" spans="1:4" x14ac:dyDescent="0.25">
      <c r="A24015" s="38"/>
      <c r="B24015" s="38"/>
      <c r="C24015" s="38"/>
      <c r="D24015" s="38"/>
    </row>
    <row r="24016" spans="1:4" x14ac:dyDescent="0.25">
      <c r="A24016" s="38"/>
      <c r="B24016" s="38"/>
      <c r="C24016" s="38"/>
      <c r="D24016" s="38"/>
    </row>
    <row r="24017" spans="1:4" x14ac:dyDescent="0.25">
      <c r="A24017" s="38"/>
      <c r="B24017" s="38"/>
      <c r="C24017" s="38"/>
      <c r="D24017" s="38"/>
    </row>
    <row r="24018" spans="1:4" x14ac:dyDescent="0.25">
      <c r="A24018" s="38"/>
      <c r="B24018" s="38"/>
      <c r="C24018" s="38"/>
      <c r="D24018" s="38"/>
    </row>
    <row r="24019" spans="1:4" x14ac:dyDescent="0.25">
      <c r="A24019" s="38"/>
      <c r="B24019" s="38"/>
      <c r="C24019" s="38"/>
      <c r="D24019" s="38"/>
    </row>
    <row r="24020" spans="1:4" x14ac:dyDescent="0.25">
      <c r="A24020" s="38"/>
      <c r="B24020" s="38"/>
      <c r="C24020" s="38"/>
      <c r="D24020" s="38"/>
    </row>
    <row r="24021" spans="1:4" x14ac:dyDescent="0.25">
      <c r="A24021" s="38"/>
      <c r="B24021" s="38"/>
      <c r="C24021" s="38"/>
      <c r="D24021" s="38"/>
    </row>
    <row r="24022" spans="1:4" x14ac:dyDescent="0.25">
      <c r="A24022" s="38"/>
      <c r="B24022" s="38"/>
      <c r="C24022" s="38"/>
      <c r="D24022" s="38"/>
    </row>
    <row r="24023" spans="1:4" x14ac:dyDescent="0.25">
      <c r="A24023" s="38"/>
      <c r="B24023" s="38"/>
      <c r="C24023" s="38"/>
      <c r="D24023" s="38"/>
    </row>
    <row r="24024" spans="1:4" x14ac:dyDescent="0.25">
      <c r="A24024" s="38"/>
      <c r="B24024" s="38"/>
      <c r="C24024" s="38"/>
      <c r="D24024" s="38"/>
    </row>
    <row r="24025" spans="1:4" x14ac:dyDescent="0.25">
      <c r="A24025" s="38"/>
      <c r="B24025" s="38"/>
      <c r="C24025" s="38"/>
      <c r="D24025" s="38"/>
    </row>
    <row r="24026" spans="1:4" x14ac:dyDescent="0.25">
      <c r="A24026" s="38"/>
      <c r="B24026" s="38"/>
      <c r="C24026" s="38"/>
      <c r="D24026" s="38"/>
    </row>
    <row r="24027" spans="1:4" x14ac:dyDescent="0.25">
      <c r="A24027" s="38"/>
      <c r="B24027" s="38"/>
      <c r="C24027" s="38"/>
      <c r="D24027" s="38"/>
    </row>
    <row r="24028" spans="1:4" x14ac:dyDescent="0.25">
      <c r="A24028" s="38"/>
      <c r="B24028" s="38"/>
      <c r="C24028" s="38"/>
      <c r="D24028" s="38"/>
    </row>
    <row r="24029" spans="1:4" x14ac:dyDescent="0.25">
      <c r="A24029" s="38"/>
      <c r="B24029" s="38"/>
      <c r="C24029" s="38"/>
      <c r="D24029" s="38"/>
    </row>
    <row r="24030" spans="1:4" x14ac:dyDescent="0.25">
      <c r="A24030" s="38"/>
      <c r="B24030" s="38"/>
      <c r="C24030" s="38"/>
      <c r="D24030" s="38"/>
    </row>
    <row r="24031" spans="1:4" x14ac:dyDescent="0.25">
      <c r="A24031" s="38"/>
      <c r="B24031" s="38"/>
      <c r="C24031" s="38"/>
      <c r="D24031" s="38"/>
    </row>
    <row r="24032" spans="1:4" x14ac:dyDescent="0.25">
      <c r="A24032" s="38"/>
      <c r="B24032" s="38"/>
      <c r="C24032" s="38"/>
      <c r="D24032" s="38"/>
    </row>
    <row r="24033" spans="1:4" x14ac:dyDescent="0.25">
      <c r="A24033" s="38"/>
      <c r="B24033" s="38"/>
      <c r="C24033" s="38"/>
      <c r="D24033" s="38"/>
    </row>
    <row r="24034" spans="1:4" x14ac:dyDescent="0.25">
      <c r="A24034" s="38"/>
      <c r="B24034" s="38"/>
      <c r="C24034" s="38"/>
      <c r="D24034" s="38"/>
    </row>
    <row r="24035" spans="1:4" x14ac:dyDescent="0.25">
      <c r="A24035" s="38"/>
      <c r="B24035" s="38"/>
      <c r="C24035" s="38"/>
      <c r="D24035" s="38"/>
    </row>
    <row r="24036" spans="1:4" x14ac:dyDescent="0.25">
      <c r="A24036" s="38"/>
      <c r="B24036" s="38"/>
      <c r="C24036" s="38"/>
      <c r="D24036" s="38"/>
    </row>
    <row r="24037" spans="1:4" x14ac:dyDescent="0.25">
      <c r="A24037" s="38"/>
      <c r="B24037" s="38"/>
      <c r="C24037" s="38"/>
      <c r="D24037" s="38"/>
    </row>
    <row r="24038" spans="1:4" x14ac:dyDescent="0.25">
      <c r="A24038" s="38"/>
      <c r="B24038" s="38"/>
      <c r="C24038" s="38"/>
      <c r="D24038" s="38"/>
    </row>
    <row r="24039" spans="1:4" x14ac:dyDescent="0.25">
      <c r="A24039" s="38"/>
      <c r="B24039" s="38"/>
      <c r="C24039" s="38"/>
      <c r="D24039" s="38"/>
    </row>
    <row r="24040" spans="1:4" x14ac:dyDescent="0.25">
      <c r="A24040" s="38"/>
      <c r="B24040" s="38"/>
      <c r="C24040" s="38"/>
      <c r="D24040" s="38"/>
    </row>
    <row r="24041" spans="1:4" x14ac:dyDescent="0.25">
      <c r="A24041" s="38"/>
      <c r="B24041" s="38"/>
      <c r="C24041" s="38"/>
      <c r="D24041" s="38"/>
    </row>
    <row r="24042" spans="1:4" x14ac:dyDescent="0.25">
      <c r="A24042" s="38"/>
      <c r="B24042" s="38"/>
      <c r="C24042" s="38"/>
      <c r="D24042" s="38"/>
    </row>
    <row r="24043" spans="1:4" x14ac:dyDescent="0.25">
      <c r="A24043" s="38"/>
      <c r="B24043" s="38"/>
      <c r="C24043" s="38"/>
      <c r="D24043" s="38"/>
    </row>
    <row r="24044" spans="1:4" x14ac:dyDescent="0.25">
      <c r="A24044" s="38"/>
      <c r="B24044" s="38"/>
      <c r="C24044" s="38"/>
      <c r="D24044" s="38"/>
    </row>
    <row r="24045" spans="1:4" x14ac:dyDescent="0.25">
      <c r="A24045" s="38"/>
      <c r="B24045" s="38"/>
      <c r="C24045" s="38"/>
      <c r="D24045" s="38"/>
    </row>
    <row r="24046" spans="1:4" x14ac:dyDescent="0.25">
      <c r="A24046" s="38"/>
      <c r="B24046" s="38"/>
      <c r="C24046" s="38"/>
      <c r="D24046" s="38"/>
    </row>
    <row r="24047" spans="1:4" x14ac:dyDescent="0.25">
      <c r="A24047" s="38"/>
      <c r="B24047" s="38"/>
      <c r="C24047" s="38"/>
      <c r="D24047" s="38"/>
    </row>
    <row r="24048" spans="1:4" x14ac:dyDescent="0.25">
      <c r="A24048" s="38"/>
      <c r="B24048" s="38"/>
      <c r="C24048" s="38"/>
      <c r="D24048" s="38"/>
    </row>
    <row r="24049" spans="1:4" x14ac:dyDescent="0.25">
      <c r="A24049" s="38"/>
      <c r="B24049" s="38"/>
      <c r="C24049" s="38"/>
      <c r="D24049" s="38"/>
    </row>
    <row r="24050" spans="1:4" x14ac:dyDescent="0.25">
      <c r="A24050" s="38"/>
      <c r="B24050" s="38"/>
      <c r="C24050" s="38"/>
      <c r="D24050" s="38"/>
    </row>
    <row r="24051" spans="1:4" x14ac:dyDescent="0.25">
      <c r="A24051" s="38"/>
      <c r="B24051" s="38"/>
      <c r="C24051" s="38"/>
      <c r="D24051" s="38"/>
    </row>
    <row r="24052" spans="1:4" x14ac:dyDescent="0.25">
      <c r="A24052" s="38"/>
      <c r="B24052" s="38"/>
      <c r="C24052" s="38"/>
      <c r="D24052" s="38"/>
    </row>
    <row r="24053" spans="1:4" x14ac:dyDescent="0.25">
      <c r="A24053" s="38"/>
      <c r="B24053" s="38"/>
      <c r="C24053" s="38"/>
      <c r="D24053" s="38"/>
    </row>
    <row r="24054" spans="1:4" x14ac:dyDescent="0.25">
      <c r="A24054" s="38"/>
      <c r="B24054" s="38"/>
      <c r="C24054" s="38"/>
      <c r="D24054" s="38"/>
    </row>
    <row r="24055" spans="1:4" x14ac:dyDescent="0.25">
      <c r="A24055" s="38"/>
      <c r="B24055" s="38"/>
      <c r="C24055" s="38"/>
      <c r="D24055" s="38"/>
    </row>
    <row r="24056" spans="1:4" x14ac:dyDescent="0.25">
      <c r="A24056" s="38"/>
      <c r="B24056" s="38"/>
      <c r="C24056" s="38"/>
      <c r="D24056" s="38"/>
    </row>
    <row r="24057" spans="1:4" x14ac:dyDescent="0.25">
      <c r="A24057" s="38"/>
      <c r="B24057" s="38"/>
      <c r="C24057" s="38"/>
      <c r="D24057" s="38"/>
    </row>
    <row r="24058" spans="1:4" x14ac:dyDescent="0.25">
      <c r="A24058" s="38"/>
      <c r="B24058" s="38"/>
      <c r="C24058" s="38"/>
      <c r="D24058" s="38"/>
    </row>
    <row r="24059" spans="1:4" x14ac:dyDescent="0.25">
      <c r="A24059" s="38"/>
      <c r="B24059" s="38"/>
      <c r="C24059" s="38"/>
      <c r="D24059" s="38"/>
    </row>
    <row r="24060" spans="1:4" x14ac:dyDescent="0.25">
      <c r="A24060" s="38"/>
      <c r="B24060" s="38"/>
      <c r="C24060" s="38"/>
      <c r="D24060" s="38"/>
    </row>
    <row r="24061" spans="1:4" x14ac:dyDescent="0.25">
      <c r="A24061" s="38"/>
      <c r="B24061" s="38"/>
      <c r="C24061" s="38"/>
      <c r="D24061" s="38"/>
    </row>
    <row r="24062" spans="1:4" x14ac:dyDescent="0.25">
      <c r="A24062" s="38"/>
      <c r="B24062" s="38"/>
      <c r="C24062" s="38"/>
      <c r="D24062" s="38"/>
    </row>
    <row r="24063" spans="1:4" x14ac:dyDescent="0.25">
      <c r="A24063" s="38"/>
      <c r="B24063" s="38"/>
      <c r="C24063" s="38"/>
      <c r="D24063" s="38"/>
    </row>
    <row r="24064" spans="1:4" x14ac:dyDescent="0.25">
      <c r="A24064" s="38"/>
      <c r="B24064" s="38"/>
      <c r="C24064" s="38"/>
      <c r="D24064" s="38"/>
    </row>
    <row r="24065" spans="1:4" x14ac:dyDescent="0.25">
      <c r="A24065" s="38"/>
      <c r="B24065" s="38"/>
      <c r="C24065" s="38"/>
      <c r="D24065" s="38"/>
    </row>
    <row r="24066" spans="1:4" x14ac:dyDescent="0.25">
      <c r="A24066" s="38"/>
      <c r="B24066" s="38"/>
      <c r="C24066" s="38"/>
      <c r="D24066" s="38"/>
    </row>
    <row r="24067" spans="1:4" x14ac:dyDescent="0.25">
      <c r="A24067" s="38"/>
      <c r="B24067" s="38"/>
      <c r="C24067" s="38"/>
      <c r="D24067" s="38"/>
    </row>
    <row r="24068" spans="1:4" x14ac:dyDescent="0.25">
      <c r="A24068" s="38"/>
      <c r="B24068" s="38"/>
      <c r="C24068" s="38"/>
      <c r="D24068" s="38"/>
    </row>
    <row r="24069" spans="1:4" x14ac:dyDescent="0.25">
      <c r="A24069" s="38"/>
      <c r="B24069" s="38"/>
      <c r="C24069" s="38"/>
      <c r="D24069" s="38"/>
    </row>
    <row r="24070" spans="1:4" x14ac:dyDescent="0.25">
      <c r="A24070" s="38"/>
      <c r="B24070" s="38"/>
      <c r="C24070" s="38"/>
      <c r="D24070" s="38"/>
    </row>
    <row r="24071" spans="1:4" x14ac:dyDescent="0.25">
      <c r="A24071" s="38"/>
      <c r="B24071" s="38"/>
      <c r="C24071" s="38"/>
      <c r="D24071" s="38"/>
    </row>
    <row r="24072" spans="1:4" x14ac:dyDescent="0.25">
      <c r="A24072" s="38"/>
      <c r="B24072" s="38"/>
      <c r="C24072" s="38"/>
      <c r="D24072" s="38"/>
    </row>
    <row r="24073" spans="1:4" x14ac:dyDescent="0.25">
      <c r="A24073" s="38"/>
      <c r="B24073" s="38"/>
      <c r="C24073" s="38"/>
      <c r="D24073" s="38"/>
    </row>
    <row r="24074" spans="1:4" x14ac:dyDescent="0.25">
      <c r="A24074" s="38"/>
      <c r="B24074" s="38"/>
      <c r="C24074" s="38"/>
      <c r="D24074" s="38"/>
    </row>
    <row r="24075" spans="1:4" x14ac:dyDescent="0.25">
      <c r="A24075" s="38"/>
      <c r="B24075" s="38"/>
      <c r="C24075" s="38"/>
      <c r="D24075" s="38"/>
    </row>
    <row r="24076" spans="1:4" x14ac:dyDescent="0.25">
      <c r="A24076" s="38"/>
      <c r="B24076" s="38"/>
      <c r="C24076" s="38"/>
      <c r="D24076" s="38"/>
    </row>
    <row r="24077" spans="1:4" x14ac:dyDescent="0.25">
      <c r="A24077" s="38"/>
      <c r="B24077" s="38"/>
      <c r="C24077" s="38"/>
      <c r="D24077" s="38"/>
    </row>
    <row r="24078" spans="1:4" x14ac:dyDescent="0.25">
      <c r="A24078" s="38"/>
      <c r="B24078" s="38"/>
      <c r="C24078" s="38"/>
      <c r="D24078" s="38"/>
    </row>
    <row r="24079" spans="1:4" x14ac:dyDescent="0.25">
      <c r="A24079" s="38"/>
      <c r="B24079" s="38"/>
      <c r="C24079" s="38"/>
      <c r="D24079" s="38"/>
    </row>
    <row r="24080" spans="1:4" x14ac:dyDescent="0.25">
      <c r="A24080" s="38"/>
      <c r="B24080" s="38"/>
      <c r="C24080" s="38"/>
      <c r="D24080" s="38"/>
    </row>
    <row r="24081" spans="1:4" x14ac:dyDescent="0.25">
      <c r="A24081" s="38"/>
      <c r="B24081" s="38"/>
      <c r="C24081" s="38"/>
      <c r="D24081" s="38"/>
    </row>
    <row r="24082" spans="1:4" x14ac:dyDescent="0.25">
      <c r="A24082" s="38"/>
      <c r="B24082" s="38"/>
      <c r="C24082" s="38"/>
      <c r="D24082" s="38"/>
    </row>
    <row r="24083" spans="1:4" x14ac:dyDescent="0.25">
      <c r="A24083" s="38"/>
      <c r="B24083" s="38"/>
      <c r="C24083" s="38"/>
      <c r="D24083" s="38"/>
    </row>
    <row r="24084" spans="1:4" x14ac:dyDescent="0.25">
      <c r="A24084" s="38"/>
      <c r="B24084" s="38"/>
      <c r="C24084" s="38"/>
      <c r="D24084" s="38"/>
    </row>
    <row r="24085" spans="1:4" x14ac:dyDescent="0.25">
      <c r="A24085" s="38"/>
      <c r="B24085" s="38"/>
      <c r="C24085" s="38"/>
      <c r="D24085" s="38"/>
    </row>
    <row r="24086" spans="1:4" x14ac:dyDescent="0.25">
      <c r="A24086" s="38"/>
      <c r="B24086" s="38"/>
      <c r="C24086" s="38"/>
      <c r="D24086" s="38"/>
    </row>
    <row r="24087" spans="1:4" x14ac:dyDescent="0.25">
      <c r="A24087" s="38"/>
      <c r="B24087" s="38"/>
      <c r="C24087" s="38"/>
      <c r="D24087" s="38"/>
    </row>
    <row r="24088" spans="1:4" x14ac:dyDescent="0.25">
      <c r="A24088" s="38"/>
      <c r="B24088" s="38"/>
      <c r="C24088" s="38"/>
      <c r="D24088" s="38"/>
    </row>
    <row r="24089" spans="1:4" x14ac:dyDescent="0.25">
      <c r="A24089" s="38"/>
      <c r="B24089" s="38"/>
      <c r="C24089" s="38"/>
      <c r="D24089" s="38"/>
    </row>
    <row r="24090" spans="1:4" x14ac:dyDescent="0.25">
      <c r="A24090" s="38"/>
      <c r="B24090" s="38"/>
      <c r="C24090" s="38"/>
      <c r="D24090" s="38"/>
    </row>
    <row r="24091" spans="1:4" x14ac:dyDescent="0.25">
      <c r="A24091" s="38"/>
      <c r="B24091" s="38"/>
      <c r="C24091" s="38"/>
      <c r="D24091" s="38"/>
    </row>
    <row r="24092" spans="1:4" x14ac:dyDescent="0.25">
      <c r="A24092" s="38"/>
      <c r="B24092" s="38"/>
      <c r="C24092" s="38"/>
      <c r="D24092" s="38"/>
    </row>
    <row r="24093" spans="1:4" x14ac:dyDescent="0.25">
      <c r="A24093" s="38"/>
      <c r="B24093" s="38"/>
      <c r="C24093" s="38"/>
      <c r="D24093" s="38"/>
    </row>
    <row r="24094" spans="1:4" x14ac:dyDescent="0.25">
      <c r="A24094" s="38"/>
      <c r="B24094" s="38"/>
      <c r="C24094" s="38"/>
      <c r="D24094" s="38"/>
    </row>
    <row r="24095" spans="1:4" x14ac:dyDescent="0.25">
      <c r="A24095" s="38"/>
      <c r="B24095" s="38"/>
      <c r="C24095" s="38"/>
      <c r="D24095" s="38"/>
    </row>
    <row r="24096" spans="1:4" x14ac:dyDescent="0.25">
      <c r="A24096" s="38"/>
      <c r="B24096" s="38"/>
      <c r="C24096" s="38"/>
      <c r="D24096" s="38"/>
    </row>
    <row r="24097" spans="1:4" x14ac:dyDescent="0.25">
      <c r="A24097" s="38"/>
      <c r="B24097" s="38"/>
      <c r="C24097" s="38"/>
      <c r="D24097" s="38"/>
    </row>
    <row r="24098" spans="1:4" x14ac:dyDescent="0.25">
      <c r="A24098" s="38"/>
      <c r="B24098" s="38"/>
      <c r="C24098" s="38"/>
      <c r="D24098" s="38"/>
    </row>
    <row r="24099" spans="1:4" x14ac:dyDescent="0.25">
      <c r="A24099" s="38"/>
      <c r="B24099" s="38"/>
      <c r="C24099" s="38"/>
      <c r="D24099" s="38"/>
    </row>
    <row r="24100" spans="1:4" x14ac:dyDescent="0.25">
      <c r="A24100" s="38"/>
      <c r="B24100" s="38"/>
      <c r="C24100" s="38"/>
      <c r="D24100" s="38"/>
    </row>
    <row r="24101" spans="1:4" x14ac:dyDescent="0.25">
      <c r="A24101" s="38"/>
      <c r="B24101" s="38"/>
      <c r="C24101" s="38"/>
      <c r="D24101" s="38"/>
    </row>
    <row r="24102" spans="1:4" x14ac:dyDescent="0.25">
      <c r="A24102" s="38"/>
      <c r="B24102" s="38"/>
      <c r="C24102" s="38"/>
      <c r="D24102" s="38"/>
    </row>
    <row r="24103" spans="1:4" x14ac:dyDescent="0.25">
      <c r="A24103" s="38"/>
      <c r="B24103" s="38"/>
      <c r="C24103" s="38"/>
      <c r="D24103" s="38"/>
    </row>
    <row r="24104" spans="1:4" x14ac:dyDescent="0.25">
      <c r="A24104" s="38"/>
      <c r="B24104" s="38"/>
      <c r="C24104" s="38"/>
      <c r="D24104" s="38"/>
    </row>
    <row r="24105" spans="1:4" x14ac:dyDescent="0.25">
      <c r="A24105" s="38"/>
      <c r="B24105" s="38"/>
      <c r="C24105" s="38"/>
      <c r="D24105" s="38"/>
    </row>
    <row r="24106" spans="1:4" x14ac:dyDescent="0.25">
      <c r="A24106" s="38"/>
      <c r="B24106" s="38"/>
      <c r="C24106" s="38"/>
      <c r="D24106" s="38"/>
    </row>
    <row r="24107" spans="1:4" x14ac:dyDescent="0.25">
      <c r="A24107" s="38"/>
      <c r="B24107" s="38"/>
      <c r="C24107" s="38"/>
      <c r="D24107" s="38"/>
    </row>
    <row r="24108" spans="1:4" x14ac:dyDescent="0.25">
      <c r="A24108" s="38"/>
      <c r="B24108" s="38"/>
      <c r="C24108" s="38"/>
      <c r="D24108" s="38"/>
    </row>
    <row r="24109" spans="1:4" x14ac:dyDescent="0.25">
      <c r="A24109" s="38"/>
      <c r="B24109" s="38"/>
      <c r="C24109" s="38"/>
      <c r="D24109" s="38"/>
    </row>
    <row r="24110" spans="1:4" x14ac:dyDescent="0.25">
      <c r="A24110" s="38"/>
      <c r="B24110" s="38"/>
      <c r="C24110" s="38"/>
      <c r="D24110" s="38"/>
    </row>
    <row r="24111" spans="1:4" x14ac:dyDescent="0.25">
      <c r="A24111" s="38"/>
      <c r="B24111" s="38"/>
      <c r="C24111" s="38"/>
      <c r="D24111" s="38"/>
    </row>
    <row r="24112" spans="1:4" x14ac:dyDescent="0.25">
      <c r="A24112" s="38"/>
      <c r="B24112" s="38"/>
      <c r="C24112" s="38"/>
      <c r="D24112" s="38"/>
    </row>
    <row r="24113" spans="1:4" x14ac:dyDescent="0.25">
      <c r="A24113" s="38"/>
      <c r="B24113" s="38"/>
      <c r="C24113" s="38"/>
      <c r="D24113" s="38"/>
    </row>
    <row r="24114" spans="1:4" x14ac:dyDescent="0.25">
      <c r="A24114" s="38"/>
      <c r="B24114" s="38"/>
      <c r="C24114" s="38"/>
      <c r="D24114" s="38"/>
    </row>
    <row r="24115" spans="1:4" x14ac:dyDescent="0.25">
      <c r="A24115" s="38"/>
      <c r="B24115" s="38"/>
      <c r="C24115" s="38"/>
      <c r="D24115" s="38"/>
    </row>
    <row r="24116" spans="1:4" x14ac:dyDescent="0.25">
      <c r="A24116" s="38"/>
      <c r="B24116" s="38"/>
      <c r="C24116" s="38"/>
      <c r="D24116" s="38"/>
    </row>
    <row r="24117" spans="1:4" x14ac:dyDescent="0.25">
      <c r="A24117" s="38"/>
      <c r="B24117" s="38"/>
      <c r="C24117" s="38"/>
      <c r="D24117" s="38"/>
    </row>
    <row r="24118" spans="1:4" x14ac:dyDescent="0.25">
      <c r="A24118" s="38"/>
      <c r="B24118" s="38"/>
      <c r="C24118" s="38"/>
      <c r="D24118" s="38"/>
    </row>
    <row r="24119" spans="1:4" x14ac:dyDescent="0.25">
      <c r="A24119" s="38"/>
      <c r="B24119" s="38"/>
      <c r="C24119" s="38"/>
      <c r="D24119" s="38"/>
    </row>
    <row r="24120" spans="1:4" x14ac:dyDescent="0.25">
      <c r="A24120" s="38"/>
      <c r="B24120" s="38"/>
      <c r="C24120" s="38"/>
      <c r="D24120" s="38"/>
    </row>
    <row r="24121" spans="1:4" x14ac:dyDescent="0.25">
      <c r="A24121" s="38"/>
      <c r="B24121" s="38"/>
      <c r="C24121" s="38"/>
      <c r="D24121" s="38"/>
    </row>
    <row r="24122" spans="1:4" x14ac:dyDescent="0.25">
      <c r="A24122" s="38"/>
      <c r="B24122" s="38"/>
      <c r="C24122" s="38"/>
      <c r="D24122" s="38"/>
    </row>
    <row r="24123" spans="1:4" x14ac:dyDescent="0.25">
      <c r="A24123" s="38"/>
      <c r="B24123" s="38"/>
      <c r="C24123" s="38"/>
      <c r="D24123" s="38"/>
    </row>
    <row r="24124" spans="1:4" x14ac:dyDescent="0.25">
      <c r="A24124" s="38"/>
      <c r="B24124" s="38"/>
      <c r="C24124" s="38"/>
      <c r="D24124" s="38"/>
    </row>
    <row r="24125" spans="1:4" x14ac:dyDescent="0.25">
      <c r="A24125" s="38"/>
      <c r="B24125" s="38"/>
      <c r="C24125" s="38"/>
      <c r="D24125" s="38"/>
    </row>
    <row r="24126" spans="1:4" x14ac:dyDescent="0.25">
      <c r="A24126" s="38"/>
      <c r="B24126" s="38"/>
      <c r="C24126" s="38"/>
      <c r="D24126" s="38"/>
    </row>
    <row r="24127" spans="1:4" x14ac:dyDescent="0.25">
      <c r="A24127" s="38"/>
      <c r="B24127" s="38"/>
      <c r="C24127" s="38"/>
      <c r="D24127" s="38"/>
    </row>
    <row r="24128" spans="1:4" x14ac:dyDescent="0.25">
      <c r="A24128" s="38"/>
      <c r="B24128" s="38"/>
      <c r="C24128" s="38"/>
      <c r="D24128" s="38"/>
    </row>
    <row r="24129" spans="1:4" x14ac:dyDescent="0.25">
      <c r="A24129" s="38"/>
      <c r="B24129" s="38"/>
      <c r="C24129" s="38"/>
      <c r="D24129" s="38"/>
    </row>
    <row r="24130" spans="1:4" x14ac:dyDescent="0.25">
      <c r="A24130" s="38"/>
      <c r="B24130" s="38"/>
      <c r="C24130" s="38"/>
      <c r="D24130" s="38"/>
    </row>
    <row r="24131" spans="1:4" x14ac:dyDescent="0.25">
      <c r="A24131" s="38"/>
      <c r="B24131" s="38"/>
      <c r="C24131" s="38"/>
      <c r="D24131" s="38"/>
    </row>
    <row r="24132" spans="1:4" x14ac:dyDescent="0.25">
      <c r="A24132" s="38"/>
      <c r="B24132" s="38"/>
      <c r="C24132" s="38"/>
      <c r="D24132" s="38"/>
    </row>
    <row r="24133" spans="1:4" x14ac:dyDescent="0.25">
      <c r="A24133" s="38"/>
      <c r="B24133" s="38"/>
      <c r="C24133" s="38"/>
      <c r="D24133" s="38"/>
    </row>
    <row r="24134" spans="1:4" x14ac:dyDescent="0.25">
      <c r="A24134" s="38"/>
      <c r="B24134" s="38"/>
      <c r="C24134" s="38"/>
      <c r="D24134" s="38"/>
    </row>
    <row r="24135" spans="1:4" x14ac:dyDescent="0.25">
      <c r="A24135" s="38"/>
      <c r="B24135" s="38"/>
      <c r="C24135" s="38"/>
      <c r="D24135" s="38"/>
    </row>
    <row r="24136" spans="1:4" x14ac:dyDescent="0.25">
      <c r="A24136" s="38"/>
      <c r="B24136" s="38"/>
      <c r="C24136" s="38"/>
      <c r="D24136" s="38"/>
    </row>
    <row r="24137" spans="1:4" x14ac:dyDescent="0.25">
      <c r="A24137" s="38"/>
      <c r="B24137" s="38"/>
      <c r="C24137" s="38"/>
      <c r="D24137" s="38"/>
    </row>
    <row r="24138" spans="1:4" x14ac:dyDescent="0.25">
      <c r="A24138" s="38"/>
      <c r="B24138" s="38"/>
      <c r="C24138" s="38"/>
      <c r="D24138" s="38"/>
    </row>
    <row r="24139" spans="1:4" x14ac:dyDescent="0.25">
      <c r="A24139" s="38"/>
      <c r="B24139" s="38"/>
      <c r="C24139" s="38"/>
      <c r="D24139" s="38"/>
    </row>
    <row r="24140" spans="1:4" x14ac:dyDescent="0.25">
      <c r="A24140" s="38"/>
      <c r="B24140" s="38"/>
      <c r="C24140" s="38"/>
      <c r="D24140" s="38"/>
    </row>
    <row r="24141" spans="1:4" x14ac:dyDescent="0.25">
      <c r="A24141" s="38"/>
      <c r="B24141" s="38"/>
      <c r="C24141" s="38"/>
      <c r="D24141" s="38"/>
    </row>
    <row r="24142" spans="1:4" x14ac:dyDescent="0.25">
      <c r="A24142" s="38"/>
      <c r="B24142" s="38"/>
      <c r="C24142" s="38"/>
      <c r="D24142" s="38"/>
    </row>
    <row r="24143" spans="1:4" x14ac:dyDescent="0.25">
      <c r="A24143" s="38"/>
      <c r="B24143" s="38"/>
      <c r="C24143" s="38"/>
      <c r="D24143" s="38"/>
    </row>
    <row r="24144" spans="1:4" x14ac:dyDescent="0.25">
      <c r="A24144" s="38"/>
      <c r="B24144" s="38"/>
      <c r="C24144" s="38"/>
      <c r="D24144" s="38"/>
    </row>
    <row r="24145" spans="1:4" x14ac:dyDescent="0.25">
      <c r="A24145" s="38"/>
      <c r="B24145" s="38"/>
      <c r="C24145" s="38"/>
      <c r="D24145" s="38"/>
    </row>
    <row r="24146" spans="1:4" x14ac:dyDescent="0.25">
      <c r="A24146" s="38"/>
      <c r="B24146" s="38"/>
      <c r="C24146" s="38"/>
      <c r="D24146" s="38"/>
    </row>
    <row r="24147" spans="1:4" x14ac:dyDescent="0.25">
      <c r="A24147" s="38"/>
      <c r="B24147" s="38"/>
      <c r="C24147" s="38"/>
      <c r="D24147" s="38"/>
    </row>
    <row r="24148" spans="1:4" x14ac:dyDescent="0.25">
      <c r="A24148" s="38"/>
      <c r="B24148" s="38"/>
      <c r="C24148" s="38"/>
      <c r="D24148" s="38"/>
    </row>
    <row r="24149" spans="1:4" x14ac:dyDescent="0.25">
      <c r="A24149" s="38"/>
      <c r="B24149" s="38"/>
      <c r="C24149" s="38"/>
      <c r="D24149" s="38"/>
    </row>
    <row r="24150" spans="1:4" x14ac:dyDescent="0.25">
      <c r="A24150" s="38"/>
      <c r="B24150" s="38"/>
      <c r="C24150" s="38"/>
      <c r="D24150" s="38"/>
    </row>
    <row r="24151" spans="1:4" x14ac:dyDescent="0.25">
      <c r="A24151" s="38"/>
      <c r="B24151" s="38"/>
      <c r="C24151" s="38"/>
      <c r="D24151" s="38"/>
    </row>
    <row r="24152" spans="1:4" x14ac:dyDescent="0.25">
      <c r="A24152" s="38"/>
      <c r="B24152" s="38"/>
      <c r="C24152" s="38"/>
      <c r="D24152" s="38"/>
    </row>
    <row r="24153" spans="1:4" x14ac:dyDescent="0.25">
      <c r="A24153" s="38"/>
      <c r="B24153" s="38"/>
      <c r="C24153" s="38"/>
      <c r="D24153" s="38"/>
    </row>
    <row r="24154" spans="1:4" x14ac:dyDescent="0.25">
      <c r="A24154" s="38"/>
      <c r="B24154" s="38"/>
      <c r="C24154" s="38"/>
      <c r="D24154" s="38"/>
    </row>
    <row r="24155" spans="1:4" x14ac:dyDescent="0.25">
      <c r="A24155" s="38"/>
      <c r="B24155" s="38"/>
      <c r="C24155" s="38"/>
      <c r="D24155" s="38"/>
    </row>
    <row r="24156" spans="1:4" x14ac:dyDescent="0.25">
      <c r="A24156" s="38"/>
      <c r="B24156" s="38"/>
      <c r="C24156" s="38"/>
      <c r="D24156" s="38"/>
    </row>
    <row r="24157" spans="1:4" x14ac:dyDescent="0.25">
      <c r="A24157" s="38"/>
      <c r="B24157" s="38"/>
      <c r="C24157" s="38"/>
      <c r="D24157" s="38"/>
    </row>
    <row r="24158" spans="1:4" x14ac:dyDescent="0.25">
      <c r="A24158" s="38"/>
      <c r="B24158" s="38"/>
      <c r="C24158" s="38"/>
      <c r="D24158" s="38"/>
    </row>
    <row r="24159" spans="1:4" x14ac:dyDescent="0.25">
      <c r="A24159" s="38"/>
      <c r="B24159" s="38"/>
      <c r="C24159" s="38"/>
      <c r="D24159" s="38"/>
    </row>
    <row r="24160" spans="1:4" x14ac:dyDescent="0.25">
      <c r="A24160" s="38"/>
      <c r="B24160" s="38"/>
      <c r="C24160" s="38"/>
      <c r="D24160" s="38"/>
    </row>
    <row r="24161" spans="1:4" x14ac:dyDescent="0.25">
      <c r="A24161" s="38"/>
      <c r="B24161" s="38"/>
      <c r="C24161" s="38"/>
      <c r="D24161" s="38"/>
    </row>
    <row r="24162" spans="1:4" x14ac:dyDescent="0.25">
      <c r="A24162" s="38"/>
      <c r="B24162" s="38"/>
      <c r="C24162" s="38"/>
      <c r="D24162" s="38"/>
    </row>
    <row r="24163" spans="1:4" x14ac:dyDescent="0.25">
      <c r="A24163" s="38"/>
      <c r="B24163" s="38"/>
      <c r="C24163" s="38"/>
      <c r="D24163" s="38"/>
    </row>
    <row r="24164" spans="1:4" x14ac:dyDescent="0.25">
      <c r="A24164" s="38"/>
      <c r="B24164" s="38"/>
      <c r="C24164" s="38"/>
      <c r="D24164" s="38"/>
    </row>
    <row r="24165" spans="1:4" x14ac:dyDescent="0.25">
      <c r="A24165" s="38"/>
      <c r="B24165" s="38"/>
      <c r="C24165" s="38"/>
      <c r="D24165" s="38"/>
    </row>
    <row r="24166" spans="1:4" x14ac:dyDescent="0.25">
      <c r="A24166" s="38"/>
      <c r="B24166" s="38"/>
      <c r="C24166" s="38"/>
      <c r="D24166" s="38"/>
    </row>
    <row r="24167" spans="1:4" x14ac:dyDescent="0.25">
      <c r="A24167" s="38"/>
      <c r="B24167" s="38"/>
      <c r="C24167" s="38"/>
      <c r="D24167" s="38"/>
    </row>
    <row r="24168" spans="1:4" x14ac:dyDescent="0.25">
      <c r="A24168" s="38"/>
      <c r="B24168" s="38"/>
      <c r="C24168" s="38"/>
      <c r="D24168" s="38"/>
    </row>
    <row r="24169" spans="1:4" x14ac:dyDescent="0.25">
      <c r="A24169" s="38"/>
      <c r="B24169" s="38"/>
      <c r="C24169" s="38"/>
      <c r="D24169" s="38"/>
    </row>
    <row r="24170" spans="1:4" x14ac:dyDescent="0.25">
      <c r="A24170" s="38"/>
      <c r="B24170" s="38"/>
      <c r="C24170" s="38"/>
      <c r="D24170" s="38"/>
    </row>
    <row r="24171" spans="1:4" x14ac:dyDescent="0.25">
      <c r="A24171" s="38"/>
      <c r="B24171" s="38"/>
      <c r="C24171" s="38"/>
      <c r="D24171" s="38"/>
    </row>
    <row r="24172" spans="1:4" x14ac:dyDescent="0.25">
      <c r="A24172" s="38"/>
      <c r="B24172" s="38"/>
      <c r="C24172" s="38"/>
      <c r="D24172" s="38"/>
    </row>
    <row r="24173" spans="1:4" x14ac:dyDescent="0.25">
      <c r="A24173" s="38"/>
      <c r="B24173" s="38"/>
      <c r="C24173" s="38"/>
      <c r="D24173" s="38"/>
    </row>
    <row r="24174" spans="1:4" x14ac:dyDescent="0.25">
      <c r="A24174" s="38"/>
      <c r="B24174" s="38"/>
      <c r="C24174" s="38"/>
      <c r="D24174" s="38"/>
    </row>
    <row r="24175" spans="1:4" x14ac:dyDescent="0.25">
      <c r="A24175" s="38"/>
      <c r="B24175" s="38"/>
      <c r="C24175" s="38"/>
      <c r="D24175" s="38"/>
    </row>
    <row r="24176" spans="1:4" x14ac:dyDescent="0.25">
      <c r="A24176" s="38"/>
      <c r="B24176" s="38"/>
      <c r="C24176" s="38"/>
      <c r="D24176" s="38"/>
    </row>
    <row r="24177" spans="1:4" x14ac:dyDescent="0.25">
      <c r="A24177" s="38"/>
      <c r="B24177" s="38"/>
      <c r="C24177" s="38"/>
      <c r="D24177" s="38"/>
    </row>
    <row r="24178" spans="1:4" x14ac:dyDescent="0.25">
      <c r="A24178" s="38"/>
      <c r="B24178" s="38"/>
      <c r="C24178" s="38"/>
      <c r="D24178" s="38"/>
    </row>
    <row r="24179" spans="1:4" x14ac:dyDescent="0.25">
      <c r="A24179" s="38"/>
      <c r="B24179" s="38"/>
      <c r="C24179" s="38"/>
      <c r="D24179" s="38"/>
    </row>
    <row r="24180" spans="1:4" x14ac:dyDescent="0.25">
      <c r="A24180" s="38"/>
      <c r="B24180" s="38"/>
      <c r="C24180" s="38"/>
      <c r="D24180" s="38"/>
    </row>
    <row r="24181" spans="1:4" x14ac:dyDescent="0.25">
      <c r="A24181" s="38"/>
      <c r="B24181" s="38"/>
      <c r="C24181" s="38"/>
      <c r="D24181" s="38"/>
    </row>
    <row r="24182" spans="1:4" x14ac:dyDescent="0.25">
      <c r="A24182" s="38"/>
      <c r="B24182" s="38"/>
      <c r="C24182" s="38"/>
      <c r="D24182" s="38"/>
    </row>
    <row r="24183" spans="1:4" x14ac:dyDescent="0.25">
      <c r="A24183" s="38"/>
      <c r="B24183" s="38"/>
      <c r="C24183" s="38"/>
      <c r="D24183" s="38"/>
    </row>
    <row r="24184" spans="1:4" x14ac:dyDescent="0.25">
      <c r="A24184" s="38"/>
      <c r="B24184" s="38"/>
      <c r="C24184" s="38"/>
      <c r="D24184" s="38"/>
    </row>
    <row r="24185" spans="1:4" x14ac:dyDescent="0.25">
      <c r="A24185" s="38"/>
      <c r="B24185" s="38"/>
      <c r="C24185" s="38"/>
      <c r="D24185" s="38"/>
    </row>
    <row r="24186" spans="1:4" x14ac:dyDescent="0.25">
      <c r="A24186" s="38"/>
      <c r="B24186" s="38"/>
      <c r="C24186" s="38"/>
      <c r="D24186" s="38"/>
    </row>
    <row r="24187" spans="1:4" x14ac:dyDescent="0.25">
      <c r="A24187" s="38"/>
      <c r="B24187" s="38"/>
      <c r="C24187" s="38"/>
      <c r="D24187" s="38"/>
    </row>
    <row r="24188" spans="1:4" x14ac:dyDescent="0.25">
      <c r="A24188" s="38"/>
      <c r="B24188" s="38"/>
      <c r="C24188" s="38"/>
      <c r="D24188" s="38"/>
    </row>
    <row r="24189" spans="1:4" x14ac:dyDescent="0.25">
      <c r="A24189" s="38"/>
      <c r="B24189" s="38"/>
      <c r="C24189" s="38"/>
      <c r="D24189" s="38"/>
    </row>
    <row r="24190" spans="1:4" x14ac:dyDescent="0.25">
      <c r="A24190" s="38"/>
      <c r="B24190" s="38"/>
      <c r="C24190" s="38"/>
      <c r="D24190" s="38"/>
    </row>
    <row r="24191" spans="1:4" x14ac:dyDescent="0.25">
      <c r="A24191" s="38"/>
      <c r="B24191" s="38"/>
      <c r="C24191" s="38"/>
      <c r="D24191" s="38"/>
    </row>
    <row r="24192" spans="1:4" x14ac:dyDescent="0.25">
      <c r="A24192" s="38"/>
      <c r="B24192" s="38"/>
      <c r="C24192" s="38"/>
      <c r="D24192" s="38"/>
    </row>
    <row r="24193" spans="1:4" x14ac:dyDescent="0.25">
      <c r="A24193" s="38"/>
      <c r="B24193" s="38"/>
      <c r="C24193" s="38"/>
      <c r="D24193" s="38"/>
    </row>
    <row r="24194" spans="1:4" x14ac:dyDescent="0.25">
      <c r="A24194" s="38"/>
      <c r="B24194" s="38"/>
      <c r="C24194" s="38"/>
      <c r="D24194" s="38"/>
    </row>
    <row r="24195" spans="1:4" x14ac:dyDescent="0.25">
      <c r="A24195" s="38"/>
      <c r="B24195" s="38"/>
      <c r="C24195" s="38"/>
      <c r="D24195" s="38"/>
    </row>
    <row r="24196" spans="1:4" x14ac:dyDescent="0.25">
      <c r="A24196" s="38"/>
      <c r="B24196" s="38"/>
      <c r="C24196" s="38"/>
      <c r="D24196" s="38"/>
    </row>
    <row r="24197" spans="1:4" x14ac:dyDescent="0.25">
      <c r="A24197" s="38"/>
      <c r="B24197" s="38"/>
      <c r="C24197" s="38"/>
      <c r="D24197" s="38"/>
    </row>
    <row r="24198" spans="1:4" x14ac:dyDescent="0.25">
      <c r="A24198" s="38"/>
      <c r="B24198" s="38"/>
      <c r="C24198" s="38"/>
      <c r="D24198" s="38"/>
    </row>
    <row r="24199" spans="1:4" x14ac:dyDescent="0.25">
      <c r="A24199" s="38"/>
      <c r="B24199" s="38"/>
      <c r="C24199" s="38"/>
      <c r="D24199" s="38"/>
    </row>
    <row r="24200" spans="1:4" x14ac:dyDescent="0.25">
      <c r="A24200" s="38"/>
      <c r="B24200" s="38"/>
      <c r="C24200" s="38"/>
      <c r="D24200" s="38"/>
    </row>
    <row r="24201" spans="1:4" x14ac:dyDescent="0.25">
      <c r="A24201" s="38"/>
      <c r="B24201" s="38"/>
      <c r="C24201" s="38"/>
      <c r="D24201" s="38"/>
    </row>
    <row r="24202" spans="1:4" x14ac:dyDescent="0.25">
      <c r="A24202" s="38"/>
      <c r="B24202" s="38"/>
      <c r="C24202" s="38"/>
      <c r="D24202" s="38"/>
    </row>
    <row r="24203" spans="1:4" x14ac:dyDescent="0.25">
      <c r="A24203" s="38"/>
      <c r="B24203" s="38"/>
      <c r="C24203" s="38"/>
      <c r="D24203" s="38"/>
    </row>
    <row r="24204" spans="1:4" x14ac:dyDescent="0.25">
      <c r="A24204" s="38"/>
      <c r="B24204" s="38"/>
      <c r="C24204" s="38"/>
      <c r="D24204" s="38"/>
    </row>
    <row r="24205" spans="1:4" x14ac:dyDescent="0.25">
      <c r="A24205" s="38"/>
      <c r="B24205" s="38"/>
      <c r="C24205" s="38"/>
      <c r="D24205" s="38"/>
    </row>
    <row r="24206" spans="1:4" x14ac:dyDescent="0.25">
      <c r="A24206" s="38"/>
      <c r="B24206" s="38"/>
      <c r="C24206" s="38"/>
      <c r="D24206" s="38"/>
    </row>
    <row r="24207" spans="1:4" x14ac:dyDescent="0.25">
      <c r="A24207" s="38"/>
      <c r="B24207" s="38"/>
      <c r="C24207" s="38"/>
      <c r="D24207" s="38"/>
    </row>
    <row r="24208" spans="1:4" x14ac:dyDescent="0.25">
      <c r="A24208" s="38"/>
      <c r="B24208" s="38"/>
      <c r="C24208" s="38"/>
      <c r="D24208" s="38"/>
    </row>
    <row r="24209" spans="1:4" x14ac:dyDescent="0.25">
      <c r="A24209" s="38"/>
      <c r="B24209" s="38"/>
      <c r="C24209" s="38"/>
      <c r="D24209" s="38"/>
    </row>
    <row r="24210" spans="1:4" x14ac:dyDescent="0.25">
      <c r="A24210" s="38"/>
      <c r="B24210" s="38"/>
      <c r="C24210" s="38"/>
      <c r="D24210" s="38"/>
    </row>
    <row r="24211" spans="1:4" x14ac:dyDescent="0.25">
      <c r="A24211" s="38"/>
      <c r="B24211" s="38"/>
      <c r="C24211" s="38"/>
      <c r="D24211" s="38"/>
    </row>
    <row r="24212" spans="1:4" x14ac:dyDescent="0.25">
      <c r="A24212" s="38"/>
      <c r="B24212" s="38"/>
      <c r="C24212" s="38"/>
      <c r="D24212" s="38"/>
    </row>
    <row r="24213" spans="1:4" x14ac:dyDescent="0.25">
      <c r="A24213" s="38"/>
      <c r="B24213" s="38"/>
      <c r="C24213" s="38"/>
      <c r="D24213" s="38"/>
    </row>
    <row r="24214" spans="1:4" x14ac:dyDescent="0.25">
      <c r="A24214" s="38"/>
      <c r="B24214" s="38"/>
      <c r="C24214" s="38"/>
      <c r="D24214" s="38"/>
    </row>
    <row r="24215" spans="1:4" x14ac:dyDescent="0.25">
      <c r="A24215" s="38"/>
      <c r="B24215" s="38"/>
      <c r="C24215" s="38"/>
      <c r="D24215" s="38"/>
    </row>
    <row r="24216" spans="1:4" x14ac:dyDescent="0.25">
      <c r="A24216" s="38"/>
      <c r="B24216" s="38"/>
      <c r="C24216" s="38"/>
      <c r="D24216" s="38"/>
    </row>
    <row r="24217" spans="1:4" x14ac:dyDescent="0.25">
      <c r="A24217" s="38"/>
      <c r="B24217" s="38"/>
      <c r="C24217" s="38"/>
      <c r="D24217" s="38"/>
    </row>
    <row r="24218" spans="1:4" x14ac:dyDescent="0.25">
      <c r="A24218" s="38"/>
      <c r="B24218" s="38"/>
      <c r="C24218" s="38"/>
      <c r="D24218" s="38"/>
    </row>
    <row r="24219" spans="1:4" x14ac:dyDescent="0.25">
      <c r="A24219" s="38"/>
      <c r="B24219" s="38"/>
      <c r="C24219" s="38"/>
      <c r="D24219" s="38"/>
    </row>
    <row r="24220" spans="1:4" x14ac:dyDescent="0.25">
      <c r="A24220" s="38"/>
      <c r="B24220" s="38"/>
      <c r="C24220" s="38"/>
      <c r="D24220" s="38"/>
    </row>
    <row r="24221" spans="1:4" x14ac:dyDescent="0.25">
      <c r="A24221" s="38"/>
      <c r="B24221" s="38"/>
      <c r="C24221" s="38"/>
      <c r="D24221" s="38"/>
    </row>
    <row r="24222" spans="1:4" x14ac:dyDescent="0.25">
      <c r="A24222" s="38"/>
      <c r="B24222" s="38"/>
      <c r="C24222" s="38"/>
      <c r="D24222" s="38"/>
    </row>
    <row r="24223" spans="1:4" x14ac:dyDescent="0.25">
      <c r="A24223" s="38"/>
      <c r="B24223" s="38"/>
      <c r="C24223" s="38"/>
      <c r="D24223" s="38"/>
    </row>
    <row r="24224" spans="1:4" x14ac:dyDescent="0.25">
      <c r="A24224" s="38"/>
      <c r="B24224" s="38"/>
      <c r="C24224" s="38"/>
      <c r="D24224" s="38"/>
    </row>
    <row r="24225" spans="1:4" x14ac:dyDescent="0.25">
      <c r="A24225" s="38"/>
      <c r="B24225" s="38"/>
      <c r="C24225" s="38"/>
      <c r="D24225" s="38"/>
    </row>
    <row r="24226" spans="1:4" x14ac:dyDescent="0.25">
      <c r="A24226" s="38"/>
      <c r="B24226" s="38"/>
      <c r="C24226" s="38"/>
      <c r="D24226" s="38"/>
    </row>
    <row r="24227" spans="1:4" x14ac:dyDescent="0.25">
      <c r="A24227" s="38"/>
      <c r="B24227" s="38"/>
      <c r="C24227" s="38"/>
      <c r="D24227" s="38"/>
    </row>
    <row r="24228" spans="1:4" x14ac:dyDescent="0.25">
      <c r="A24228" s="38"/>
      <c r="B24228" s="38"/>
      <c r="C24228" s="38"/>
      <c r="D24228" s="38"/>
    </row>
    <row r="24229" spans="1:4" x14ac:dyDescent="0.25">
      <c r="A24229" s="38"/>
      <c r="B24229" s="38"/>
      <c r="C24229" s="38"/>
      <c r="D24229" s="38"/>
    </row>
    <row r="24230" spans="1:4" x14ac:dyDescent="0.25">
      <c r="A24230" s="38"/>
      <c r="B24230" s="38"/>
      <c r="C24230" s="38"/>
      <c r="D24230" s="38"/>
    </row>
    <row r="24231" spans="1:4" x14ac:dyDescent="0.25">
      <c r="A24231" s="38"/>
      <c r="B24231" s="38"/>
      <c r="C24231" s="38"/>
      <c r="D24231" s="38"/>
    </row>
    <row r="24232" spans="1:4" x14ac:dyDescent="0.25">
      <c r="A24232" s="38"/>
      <c r="B24232" s="38"/>
      <c r="C24232" s="38"/>
      <c r="D24232" s="38"/>
    </row>
    <row r="24233" spans="1:4" x14ac:dyDescent="0.25">
      <c r="A24233" s="38"/>
      <c r="B24233" s="38"/>
      <c r="C24233" s="38"/>
      <c r="D24233" s="38"/>
    </row>
    <row r="24234" spans="1:4" x14ac:dyDescent="0.25">
      <c r="A24234" s="38"/>
      <c r="B24234" s="38"/>
      <c r="C24234" s="38"/>
      <c r="D24234" s="38"/>
    </row>
    <row r="24235" spans="1:4" x14ac:dyDescent="0.25">
      <c r="A24235" s="38"/>
      <c r="B24235" s="38"/>
      <c r="C24235" s="38"/>
      <c r="D24235" s="38"/>
    </row>
    <row r="24236" spans="1:4" x14ac:dyDescent="0.25">
      <c r="A24236" s="38"/>
      <c r="B24236" s="38"/>
      <c r="C24236" s="38"/>
      <c r="D24236" s="38"/>
    </row>
    <row r="24237" spans="1:4" x14ac:dyDescent="0.25">
      <c r="A24237" s="38"/>
      <c r="B24237" s="38"/>
      <c r="C24237" s="38"/>
      <c r="D24237" s="38"/>
    </row>
    <row r="24238" spans="1:4" x14ac:dyDescent="0.25">
      <c r="A24238" s="38"/>
      <c r="B24238" s="38"/>
      <c r="C24238" s="38"/>
      <c r="D24238" s="38"/>
    </row>
    <row r="24239" spans="1:4" x14ac:dyDescent="0.25">
      <c r="A24239" s="38"/>
      <c r="B24239" s="38"/>
      <c r="C24239" s="38"/>
      <c r="D24239" s="38"/>
    </row>
    <row r="24240" spans="1:4" x14ac:dyDescent="0.25">
      <c r="A24240" s="38"/>
      <c r="B24240" s="38"/>
      <c r="C24240" s="38"/>
      <c r="D24240" s="38"/>
    </row>
    <row r="24241" spans="1:4" x14ac:dyDescent="0.25">
      <c r="A24241" s="38"/>
      <c r="B24241" s="38"/>
      <c r="C24241" s="38"/>
      <c r="D24241" s="38"/>
    </row>
    <row r="24242" spans="1:4" x14ac:dyDescent="0.25">
      <c r="A24242" s="38"/>
      <c r="B24242" s="38"/>
      <c r="C24242" s="38"/>
      <c r="D24242" s="38"/>
    </row>
    <row r="24243" spans="1:4" x14ac:dyDescent="0.25">
      <c r="A24243" s="38"/>
      <c r="B24243" s="38"/>
      <c r="C24243" s="38"/>
      <c r="D24243" s="38"/>
    </row>
    <row r="24244" spans="1:4" x14ac:dyDescent="0.25">
      <c r="A24244" s="38"/>
      <c r="B24244" s="38"/>
      <c r="C24244" s="38"/>
      <c r="D24244" s="38"/>
    </row>
    <row r="24245" spans="1:4" x14ac:dyDescent="0.25">
      <c r="A24245" s="38"/>
      <c r="B24245" s="38"/>
      <c r="C24245" s="38"/>
      <c r="D24245" s="38"/>
    </row>
    <row r="24246" spans="1:4" x14ac:dyDescent="0.25">
      <c r="A24246" s="38"/>
      <c r="B24246" s="38"/>
      <c r="C24246" s="38"/>
      <c r="D24246" s="38"/>
    </row>
    <row r="24247" spans="1:4" x14ac:dyDescent="0.25">
      <c r="A24247" s="38"/>
      <c r="B24247" s="38"/>
      <c r="C24247" s="38"/>
      <c r="D24247" s="38"/>
    </row>
    <row r="24248" spans="1:4" x14ac:dyDescent="0.25">
      <c r="A24248" s="38"/>
      <c r="B24248" s="38"/>
      <c r="C24248" s="38"/>
      <c r="D24248" s="38"/>
    </row>
    <row r="24249" spans="1:4" x14ac:dyDescent="0.25">
      <c r="A24249" s="38"/>
      <c r="B24249" s="38"/>
      <c r="C24249" s="38"/>
      <c r="D24249" s="38"/>
    </row>
    <row r="24250" spans="1:4" x14ac:dyDescent="0.25">
      <c r="A24250" s="38"/>
      <c r="B24250" s="38"/>
      <c r="C24250" s="38"/>
      <c r="D24250" s="38"/>
    </row>
    <row r="24251" spans="1:4" x14ac:dyDescent="0.25">
      <c r="A24251" s="38"/>
      <c r="B24251" s="38"/>
      <c r="C24251" s="38"/>
      <c r="D24251" s="38"/>
    </row>
    <row r="24252" spans="1:4" x14ac:dyDescent="0.25">
      <c r="A24252" s="38"/>
      <c r="B24252" s="38"/>
      <c r="C24252" s="38"/>
      <c r="D24252" s="38"/>
    </row>
    <row r="24253" spans="1:4" x14ac:dyDescent="0.25">
      <c r="A24253" s="38"/>
      <c r="B24253" s="38"/>
      <c r="C24253" s="38"/>
      <c r="D24253" s="38"/>
    </row>
    <row r="24254" spans="1:4" x14ac:dyDescent="0.25">
      <c r="A24254" s="38"/>
      <c r="B24254" s="38"/>
      <c r="C24254" s="38"/>
      <c r="D24254" s="38"/>
    </row>
    <row r="24255" spans="1:4" x14ac:dyDescent="0.25">
      <c r="A24255" s="38"/>
      <c r="B24255" s="38"/>
      <c r="C24255" s="38"/>
      <c r="D24255" s="38"/>
    </row>
    <row r="24256" spans="1:4" x14ac:dyDescent="0.25">
      <c r="A24256" s="38"/>
      <c r="B24256" s="38"/>
      <c r="C24256" s="38"/>
      <c r="D24256" s="38"/>
    </row>
    <row r="24257" spans="1:4" x14ac:dyDescent="0.25">
      <c r="A24257" s="38"/>
      <c r="B24257" s="38"/>
      <c r="C24257" s="38"/>
      <c r="D24257" s="38"/>
    </row>
    <row r="24258" spans="1:4" x14ac:dyDescent="0.25">
      <c r="A24258" s="38"/>
      <c r="B24258" s="38"/>
      <c r="C24258" s="38"/>
      <c r="D24258" s="38"/>
    </row>
    <row r="24259" spans="1:4" x14ac:dyDescent="0.25">
      <c r="A24259" s="38"/>
      <c r="B24259" s="38"/>
      <c r="C24259" s="38"/>
      <c r="D24259" s="38"/>
    </row>
    <row r="24260" spans="1:4" x14ac:dyDescent="0.25">
      <c r="A24260" s="38"/>
      <c r="B24260" s="38"/>
      <c r="C24260" s="38"/>
      <c r="D24260" s="38"/>
    </row>
    <row r="24261" spans="1:4" x14ac:dyDescent="0.25">
      <c r="A24261" s="38"/>
      <c r="B24261" s="38"/>
      <c r="C24261" s="38"/>
      <c r="D24261" s="38"/>
    </row>
    <row r="24262" spans="1:4" x14ac:dyDescent="0.25">
      <c r="A24262" s="38"/>
      <c r="B24262" s="38"/>
      <c r="C24262" s="38"/>
      <c r="D24262" s="38"/>
    </row>
    <row r="24263" spans="1:4" x14ac:dyDescent="0.25">
      <c r="A24263" s="38"/>
      <c r="B24263" s="38"/>
      <c r="C24263" s="38"/>
      <c r="D24263" s="38"/>
    </row>
    <row r="24264" spans="1:4" x14ac:dyDescent="0.25">
      <c r="A24264" s="38"/>
      <c r="B24264" s="38"/>
      <c r="C24264" s="38"/>
      <c r="D24264" s="38"/>
    </row>
    <row r="24265" spans="1:4" x14ac:dyDescent="0.25">
      <c r="A24265" s="38"/>
      <c r="B24265" s="38"/>
      <c r="C24265" s="38"/>
      <c r="D24265" s="38"/>
    </row>
    <row r="24266" spans="1:4" x14ac:dyDescent="0.25">
      <c r="A24266" s="38"/>
      <c r="B24266" s="38"/>
      <c r="C24266" s="38"/>
      <c r="D24266" s="38"/>
    </row>
    <row r="24267" spans="1:4" x14ac:dyDescent="0.25">
      <c r="A24267" s="38"/>
      <c r="B24267" s="38"/>
      <c r="C24267" s="38"/>
      <c r="D24267" s="38"/>
    </row>
    <row r="24268" spans="1:4" x14ac:dyDescent="0.25">
      <c r="A24268" s="38"/>
      <c r="B24268" s="38"/>
      <c r="C24268" s="38"/>
      <c r="D24268" s="38"/>
    </row>
    <row r="24269" spans="1:4" x14ac:dyDescent="0.25">
      <c r="A24269" s="38"/>
      <c r="B24269" s="38"/>
      <c r="C24269" s="38"/>
      <c r="D24269" s="38"/>
    </row>
    <row r="24270" spans="1:4" x14ac:dyDescent="0.25">
      <c r="A24270" s="38"/>
      <c r="B24270" s="38"/>
      <c r="C24270" s="38"/>
      <c r="D24270" s="38"/>
    </row>
    <row r="24271" spans="1:4" x14ac:dyDescent="0.25">
      <c r="A24271" s="38"/>
      <c r="B24271" s="38"/>
      <c r="C24271" s="38"/>
      <c r="D24271" s="38"/>
    </row>
    <row r="24272" spans="1:4" x14ac:dyDescent="0.25">
      <c r="A24272" s="38"/>
      <c r="B24272" s="38"/>
      <c r="C24272" s="38"/>
      <c r="D24272" s="38"/>
    </row>
    <row r="24273" spans="1:4" x14ac:dyDescent="0.25">
      <c r="A24273" s="38"/>
      <c r="B24273" s="38"/>
      <c r="C24273" s="38"/>
      <c r="D24273" s="38"/>
    </row>
    <row r="24274" spans="1:4" x14ac:dyDescent="0.25">
      <c r="A24274" s="38"/>
      <c r="B24274" s="38"/>
      <c r="C24274" s="38"/>
      <c r="D24274" s="38"/>
    </row>
    <row r="24275" spans="1:4" x14ac:dyDescent="0.25">
      <c r="A24275" s="38"/>
      <c r="B24275" s="38"/>
      <c r="C24275" s="38"/>
      <c r="D24275" s="38"/>
    </row>
    <row r="24276" spans="1:4" x14ac:dyDescent="0.25">
      <c r="A24276" s="38"/>
      <c r="B24276" s="38"/>
      <c r="C24276" s="38"/>
      <c r="D24276" s="38"/>
    </row>
    <row r="24277" spans="1:4" x14ac:dyDescent="0.25">
      <c r="A24277" s="38"/>
      <c r="B24277" s="38"/>
      <c r="C24277" s="38"/>
      <c r="D24277" s="38"/>
    </row>
    <row r="24278" spans="1:4" x14ac:dyDescent="0.25">
      <c r="A24278" s="38"/>
      <c r="B24278" s="38"/>
      <c r="C24278" s="38"/>
      <c r="D24278" s="38"/>
    </row>
    <row r="24279" spans="1:4" x14ac:dyDescent="0.25">
      <c r="A24279" s="38"/>
      <c r="B24279" s="38"/>
      <c r="C24279" s="38"/>
      <c r="D24279" s="38"/>
    </row>
    <row r="24280" spans="1:4" x14ac:dyDescent="0.25">
      <c r="A24280" s="38"/>
      <c r="B24280" s="38"/>
      <c r="C24280" s="38"/>
      <c r="D24280" s="38"/>
    </row>
    <row r="24281" spans="1:4" x14ac:dyDescent="0.25">
      <c r="A24281" s="38"/>
      <c r="B24281" s="38"/>
      <c r="C24281" s="38"/>
      <c r="D24281" s="38"/>
    </row>
    <row r="24282" spans="1:4" x14ac:dyDescent="0.25">
      <c r="A24282" s="38"/>
      <c r="B24282" s="38"/>
      <c r="C24282" s="38"/>
      <c r="D24282" s="38"/>
    </row>
    <row r="24283" spans="1:4" x14ac:dyDescent="0.25">
      <c r="A24283" s="38"/>
      <c r="B24283" s="38"/>
      <c r="C24283" s="38"/>
      <c r="D24283" s="38"/>
    </row>
    <row r="24284" spans="1:4" x14ac:dyDescent="0.25">
      <c r="A24284" s="38"/>
      <c r="B24284" s="38"/>
      <c r="C24284" s="38"/>
      <c r="D24284" s="38"/>
    </row>
    <row r="24285" spans="1:4" x14ac:dyDescent="0.25">
      <c r="A24285" s="38"/>
      <c r="B24285" s="38"/>
      <c r="C24285" s="38"/>
      <c r="D24285" s="38"/>
    </row>
    <row r="24286" spans="1:4" x14ac:dyDescent="0.25">
      <c r="A24286" s="38"/>
      <c r="B24286" s="38"/>
      <c r="C24286" s="38"/>
      <c r="D24286" s="38"/>
    </row>
    <row r="24287" spans="1:4" x14ac:dyDescent="0.25">
      <c r="A24287" s="38"/>
      <c r="B24287" s="38"/>
      <c r="C24287" s="38"/>
      <c r="D24287" s="38"/>
    </row>
    <row r="24288" spans="1:4" x14ac:dyDescent="0.25">
      <c r="A24288" s="38"/>
      <c r="B24288" s="38"/>
      <c r="C24288" s="38"/>
      <c r="D24288" s="38"/>
    </row>
    <row r="24289" spans="1:4" x14ac:dyDescent="0.25">
      <c r="A24289" s="38"/>
      <c r="B24289" s="38"/>
      <c r="C24289" s="38"/>
      <c r="D24289" s="38"/>
    </row>
    <row r="24290" spans="1:4" x14ac:dyDescent="0.25">
      <c r="A24290" s="38"/>
      <c r="B24290" s="38"/>
      <c r="C24290" s="38"/>
      <c r="D24290" s="38"/>
    </row>
    <row r="24291" spans="1:4" x14ac:dyDescent="0.25">
      <c r="A24291" s="38"/>
      <c r="B24291" s="38"/>
      <c r="C24291" s="38"/>
      <c r="D24291" s="38"/>
    </row>
    <row r="24292" spans="1:4" x14ac:dyDescent="0.25">
      <c r="A24292" s="38"/>
      <c r="B24292" s="38"/>
      <c r="C24292" s="38"/>
      <c r="D24292" s="38"/>
    </row>
    <row r="24293" spans="1:4" x14ac:dyDescent="0.25">
      <c r="A24293" s="38"/>
      <c r="B24293" s="38"/>
      <c r="C24293" s="38"/>
      <c r="D24293" s="38"/>
    </row>
    <row r="24294" spans="1:4" x14ac:dyDescent="0.25">
      <c r="A24294" s="38"/>
      <c r="B24294" s="38"/>
      <c r="C24294" s="38"/>
      <c r="D24294" s="38"/>
    </row>
  </sheetData>
  <autoFilter ref="A4:F3416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Josip Ledić</cp:lastModifiedBy>
  <cp:lastPrinted>2025-03-03T20:55:40Z</cp:lastPrinted>
  <dcterms:created xsi:type="dcterms:W3CDTF">2024-02-22T20:30:43Z</dcterms:created>
  <dcterms:modified xsi:type="dcterms:W3CDTF">2026-03-23T14:51:52Z</dcterms:modified>
</cp:coreProperties>
</file>